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9_Student Report_27052019-31052019\Uridine_condep\30 uM\"/>
    </mc:Choice>
  </mc:AlternateContent>
  <xr:revisionPtr revIDLastSave="0" documentId="13_ncr:1_{1D7B213B-E85F-405C-9C7F-B6B29745544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6171784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1" l="1"/>
  <c r="E39" i="1" s="1"/>
  <c r="C38" i="1"/>
  <c r="C39" i="1" s="1"/>
  <c r="E37" i="1"/>
  <c r="C37" i="1"/>
  <c r="E36" i="1"/>
  <c r="C36" i="1"/>
  <c r="H32" i="1"/>
  <c r="G32" i="1" s="1"/>
  <c r="F32" i="1" s="1"/>
  <c r="E32" i="1" s="1"/>
  <c r="D32" i="1" s="1"/>
  <c r="C32" i="1" s="1"/>
  <c r="I32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<sst xmlns="http://schemas.openxmlformats.org/spreadsheetml/2006/main" count="31" uniqueCount="31">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</sst>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76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'Plate 1 - Sheet1'!$C$32:$J$32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Sheet1'!$C$33:$J$33</c:f>
              <c:numCache>
                <c:formatCode>General</c:formatCode>
                <c:ptCount val="8"/>
                <c:pt idx="0">
                  <c:v>9.1999999999999998E-2</c:v>
                </c:pt>
                <c:pt idx="1">
                  <c:v>0.1</c:v>
                </c:pt>
                <c:pt idx="2">
                  <c:v>0.11899999999999999</c:v>
                </c:pt>
                <c:pt idx="3">
                  <c:v>0.156</c:v>
                </c:pt>
                <c:pt idx="4">
                  <c:v>0.19400000000000001</c:v>
                </c:pt>
                <c:pt idx="5">
                  <c:v>0.32400000000000001</c:v>
                </c:pt>
                <c:pt idx="6">
                  <c:v>0.495</c:v>
                </c:pt>
                <c:pt idx="7">
                  <c:v>0.80500000000000005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BE-453E-8249-768D39517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22240"/>
        <c:axId val="63716352"/>
      </c:scatterChart>
      <c:valAx>
        <c:axId val="63722240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63716352"/>
        <c:crosses val="autoZero"/>
        <c:crossBetween val="midCat"/>
      </c:valAx>
      <c:valAx>
        <c:axId val="63716352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63722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17</xdr:row>
      <xdr:rowOff>33337</xdr:rowOff>
    </xdr:from>
    <xdr:to>
      <xdr:col>18</xdr:col>
      <xdr:colOff>219075</xdr:colOff>
      <xdr:row>34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9"/>
  <sheetViews>
    <sheetView tabSelected="1" topLeftCell="A13" workbookViewId="0">
      <selection activeCell="C39" sqref="C39:E39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43616</v>
      </c>
    </row>
    <row r="6" spans="1:2" x14ac:dyDescent="0.25">
      <c r="A6" s="1" t="s">
        <v>5</v>
      </c>
      <c r="B6" s="3">
        <v>0.46311342592592591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0.161</v>
      </c>
      <c r="D22" s="8">
        <v>1.2110000000000001</v>
      </c>
      <c r="E22" s="9">
        <v>0.27500000000000002</v>
      </c>
      <c r="F22" s="10">
        <v>0.76500000000000001</v>
      </c>
      <c r="G22" s="9">
        <v>0.28100000000000003</v>
      </c>
      <c r="H22" s="11">
        <v>0.91</v>
      </c>
      <c r="I22" s="9">
        <v>0.24099999999999999</v>
      </c>
      <c r="J22" s="8">
        <v>1.214</v>
      </c>
      <c r="K22" s="7">
        <v>0.19</v>
      </c>
      <c r="L22" s="10">
        <v>0.69699999999999995</v>
      </c>
      <c r="M22" s="7">
        <v>9.1999999999999998E-2</v>
      </c>
      <c r="N22" s="9">
        <v>0.255</v>
      </c>
      <c r="O22" s="12">
        <v>562</v>
      </c>
    </row>
    <row r="23" spans="1:15" x14ac:dyDescent="0.25">
      <c r="B23" s="6" t="s">
        <v>22</v>
      </c>
      <c r="C23" s="13">
        <v>0.48299999999999998</v>
      </c>
      <c r="D23" s="11">
        <v>0.91</v>
      </c>
      <c r="E23" s="13">
        <v>0.433</v>
      </c>
      <c r="F23" s="8">
        <v>1.2549999999999999</v>
      </c>
      <c r="G23" s="9">
        <v>0.38</v>
      </c>
      <c r="H23" s="14">
        <v>1.109</v>
      </c>
      <c r="I23" s="9">
        <v>0.28999999999999998</v>
      </c>
      <c r="J23" s="8">
        <v>1.3520000000000001</v>
      </c>
      <c r="K23" s="9">
        <v>0.23799999999999999</v>
      </c>
      <c r="L23" s="11">
        <v>0.81899999999999995</v>
      </c>
      <c r="M23" s="7">
        <v>0.1</v>
      </c>
      <c r="N23" s="9">
        <v>0.26</v>
      </c>
      <c r="O23" s="12">
        <v>562</v>
      </c>
    </row>
    <row r="24" spans="1:15" x14ac:dyDescent="0.25">
      <c r="B24" s="6" t="s">
        <v>23</v>
      </c>
      <c r="C24" s="13">
        <v>0.46100000000000002</v>
      </c>
      <c r="D24" s="14">
        <v>1.075</v>
      </c>
      <c r="E24" s="13">
        <v>0.502</v>
      </c>
      <c r="F24" s="11">
        <v>1.0049999999999999</v>
      </c>
      <c r="G24" s="13">
        <v>0.46700000000000003</v>
      </c>
      <c r="H24" s="11">
        <v>0.88400000000000001</v>
      </c>
      <c r="I24" s="9">
        <v>0.38300000000000001</v>
      </c>
      <c r="J24" s="8">
        <v>1.22</v>
      </c>
      <c r="K24" s="9">
        <v>0.33500000000000002</v>
      </c>
      <c r="L24" s="11">
        <v>0.82499999999999996</v>
      </c>
      <c r="M24" s="7">
        <v>0.11899999999999999</v>
      </c>
      <c r="N24" s="9">
        <v>0.27200000000000002</v>
      </c>
      <c r="O24" s="12">
        <v>562</v>
      </c>
    </row>
    <row r="25" spans="1:15" x14ac:dyDescent="0.25">
      <c r="B25" s="6" t="s">
        <v>24</v>
      </c>
      <c r="C25" s="13">
        <v>0.55000000000000004</v>
      </c>
      <c r="D25" s="11">
        <v>0.98799999999999999</v>
      </c>
      <c r="E25" s="13">
        <v>0.59599999999999997</v>
      </c>
      <c r="F25" s="14">
        <v>1.095</v>
      </c>
      <c r="G25" s="13">
        <v>0.52700000000000002</v>
      </c>
      <c r="H25" s="11">
        <v>0.95399999999999996</v>
      </c>
      <c r="I25" s="13">
        <v>0.53300000000000003</v>
      </c>
      <c r="J25" s="10">
        <v>0.67400000000000004</v>
      </c>
      <c r="K25" s="13">
        <v>0.47499999999999998</v>
      </c>
      <c r="L25" s="11">
        <v>0.86199999999999999</v>
      </c>
      <c r="M25" s="7">
        <v>0.156</v>
      </c>
      <c r="N25" s="9">
        <v>0.27300000000000002</v>
      </c>
      <c r="O25" s="12">
        <v>562</v>
      </c>
    </row>
    <row r="26" spans="1:15" x14ac:dyDescent="0.25">
      <c r="B26" s="6" t="s">
        <v>25</v>
      </c>
      <c r="C26" s="10">
        <v>0.75800000000000001</v>
      </c>
      <c r="D26" s="7">
        <v>5.5E-2</v>
      </c>
      <c r="E26" s="11">
        <v>0.98799999999999999</v>
      </c>
      <c r="F26" s="7">
        <v>5.7000000000000002E-2</v>
      </c>
      <c r="G26" s="10">
        <v>0.81899999999999995</v>
      </c>
      <c r="H26" s="7">
        <v>5.0999999999999997E-2</v>
      </c>
      <c r="I26" s="10">
        <v>0.79600000000000004</v>
      </c>
      <c r="J26" s="7">
        <v>5.6000000000000001E-2</v>
      </c>
      <c r="K26" s="10">
        <v>0.78</v>
      </c>
      <c r="L26" s="7">
        <v>5.0999999999999997E-2</v>
      </c>
      <c r="M26" s="7">
        <v>0.19400000000000001</v>
      </c>
      <c r="N26" s="7">
        <v>6.4000000000000001E-2</v>
      </c>
      <c r="O26" s="12">
        <v>562</v>
      </c>
    </row>
    <row r="27" spans="1:15" x14ac:dyDescent="0.25">
      <c r="B27" s="6" t="s">
        <v>26</v>
      </c>
      <c r="C27" s="11">
        <v>0.96499999999999997</v>
      </c>
      <c r="D27" s="7">
        <v>5.1999999999999998E-2</v>
      </c>
      <c r="E27" s="15">
        <v>1.6020000000000001</v>
      </c>
      <c r="F27" s="7">
        <v>5.0999999999999997E-2</v>
      </c>
      <c r="G27" s="8">
        <v>1.2949999999999999</v>
      </c>
      <c r="H27" s="7">
        <v>5.5E-2</v>
      </c>
      <c r="I27" s="14">
        <v>1.202</v>
      </c>
      <c r="J27" s="7">
        <v>5.0999999999999997E-2</v>
      </c>
      <c r="K27" s="14">
        <v>1.038</v>
      </c>
      <c r="L27" s="7">
        <v>0.05</v>
      </c>
      <c r="M27" s="9">
        <v>0.32400000000000001</v>
      </c>
      <c r="N27" s="7">
        <v>4.3999999999999997E-2</v>
      </c>
      <c r="O27" s="12">
        <v>562</v>
      </c>
    </row>
    <row r="28" spans="1:15" x14ac:dyDescent="0.25">
      <c r="B28" s="6" t="s">
        <v>27</v>
      </c>
      <c r="C28" s="10">
        <v>0.77600000000000002</v>
      </c>
      <c r="D28" s="7">
        <v>4.8000000000000001E-2</v>
      </c>
      <c r="E28" s="16">
        <v>1.9179999999999999</v>
      </c>
      <c r="F28" s="7">
        <v>0.05</v>
      </c>
      <c r="G28" s="17">
        <v>2.0179999999999998</v>
      </c>
      <c r="H28" s="7">
        <v>5.1999999999999998E-2</v>
      </c>
      <c r="I28" s="16">
        <v>1.867</v>
      </c>
      <c r="J28" s="7">
        <v>5.1999999999999998E-2</v>
      </c>
      <c r="K28" s="15">
        <v>1.6659999999999999</v>
      </c>
      <c r="L28" s="7">
        <v>4.8000000000000001E-2</v>
      </c>
      <c r="M28" s="13">
        <v>0.495</v>
      </c>
      <c r="N28" s="7">
        <v>4.7E-2</v>
      </c>
      <c r="O28" s="12">
        <v>562</v>
      </c>
    </row>
    <row r="29" spans="1:15" x14ac:dyDescent="0.25">
      <c r="B29" s="6" t="s">
        <v>28</v>
      </c>
      <c r="C29" s="7">
        <v>4.2000000000000003E-2</v>
      </c>
      <c r="D29" s="7">
        <v>4.5999999999999999E-2</v>
      </c>
      <c r="E29" s="15">
        <v>1.623</v>
      </c>
      <c r="F29" s="7">
        <v>4.9000000000000002E-2</v>
      </c>
      <c r="G29" s="17">
        <v>2.0459999999999998</v>
      </c>
      <c r="H29" s="7">
        <v>5.6000000000000001E-2</v>
      </c>
      <c r="I29" s="18">
        <v>2.7610000000000001</v>
      </c>
      <c r="J29" s="7">
        <v>4.8000000000000001E-2</v>
      </c>
      <c r="K29" s="17">
        <v>2.004</v>
      </c>
      <c r="L29" s="7">
        <v>0.127</v>
      </c>
      <c r="M29" s="10">
        <v>0.80500000000000005</v>
      </c>
      <c r="N29" s="7">
        <v>4.5999999999999999E-2</v>
      </c>
      <c r="O29" s="12">
        <v>562</v>
      </c>
    </row>
    <row r="32" spans="1:15" x14ac:dyDescent="0.25">
      <c r="C32">
        <f t="shared" ref="C32:H32" si="0">D32/2</f>
        <v>1.5625E-2</v>
      </c>
      <c r="D32">
        <f t="shared" si="0"/>
        <v>3.125E-2</v>
      </c>
      <c r="E32">
        <f t="shared" si="0"/>
        <v>6.25E-2</v>
      </c>
      <c r="F32">
        <f t="shared" si="0"/>
        <v>0.125</v>
      </c>
      <c r="G32">
        <f t="shared" si="0"/>
        <v>0.25</v>
      </c>
      <c r="H32">
        <f t="shared" si="0"/>
        <v>0.5</v>
      </c>
      <c r="I32">
        <f>J32/2</f>
        <v>1</v>
      </c>
      <c r="J32" s="19">
        <v>2</v>
      </c>
    </row>
    <row r="33" spans="3:10" x14ac:dyDescent="0.25">
      <c r="C33" s="7">
        <v>9.1999999999999998E-2</v>
      </c>
      <c r="D33" s="7">
        <v>0.1</v>
      </c>
      <c r="E33" s="7">
        <v>0.11899999999999999</v>
      </c>
      <c r="F33" s="7">
        <v>0.156</v>
      </c>
      <c r="G33" s="7">
        <v>0.19400000000000001</v>
      </c>
      <c r="H33" s="9">
        <v>0.32400000000000001</v>
      </c>
      <c r="I33" s="13">
        <v>0.495</v>
      </c>
      <c r="J33" s="10">
        <v>0.80500000000000005</v>
      </c>
    </row>
    <row r="34" spans="3:10" x14ac:dyDescent="0.25">
      <c r="C34" s="9">
        <v>0.255</v>
      </c>
      <c r="D34" s="9">
        <v>0.26</v>
      </c>
      <c r="E34" s="9">
        <v>0.27200000000000002</v>
      </c>
      <c r="F34" s="9">
        <v>0.27300000000000002</v>
      </c>
      <c r="G34" s="7"/>
      <c r="H34" s="7"/>
      <c r="I34" s="7"/>
      <c r="J34" s="7"/>
    </row>
    <row r="35" spans="3:10" x14ac:dyDescent="0.25">
      <c r="C35" t="s">
        <v>29</v>
      </c>
      <c r="E35" t="s">
        <v>30</v>
      </c>
    </row>
    <row r="36" spans="3:10" x14ac:dyDescent="0.25">
      <c r="C36">
        <f>AVERAGE(C34:D34)</f>
        <v>0.25750000000000001</v>
      </c>
      <c r="E36">
        <f t="shared" ref="E36" si="1">AVERAGE(E34:F34)</f>
        <v>0.27250000000000002</v>
      </c>
    </row>
    <row r="37" spans="3:10" x14ac:dyDescent="0.25">
      <c r="C37">
        <f>C36-0.1058</f>
        <v>0.1517</v>
      </c>
      <c r="E37">
        <f t="shared" ref="E37" si="2">E36-0.1058</f>
        <v>0.16670000000000001</v>
      </c>
    </row>
    <row r="38" spans="3:10" x14ac:dyDescent="0.25">
      <c r="C38">
        <f>C37/0.361</f>
        <v>0.42022160664819946</v>
      </c>
      <c r="E38">
        <f t="shared" ref="E38" si="3">E37/0.361</f>
        <v>0.46177285318559563</v>
      </c>
    </row>
    <row r="39" spans="3:10" x14ac:dyDescent="0.25">
      <c r="C39" s="20">
        <f>C38*50/1000</f>
        <v>2.1011080332409976E-2</v>
      </c>
      <c r="D39" s="20"/>
      <c r="E39" s="20">
        <f t="shared" ref="E39" si="4">E38*50/1000</f>
        <v>2.308864265927978E-2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2019-05-31T05:45:15Z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