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9_Student Report_02092019-13092019\Uridine_condep\10 uM\"/>
    </mc:Choice>
  </mc:AlternateContent>
  <xr:revisionPtr revIDLastSave="0" documentId="13_ncr:1_{E835B743-4A92-44B9-BD42-F272B3C26773}" xr6:coauthVersionLast="44" xr6:coauthVersionMax="44" xr10:uidLastSave="{00000000-0000-0000-0000-000000000000}"/>
  <bookViews>
    <workbookView xWindow="12684" yWindow="84" windowWidth="10356" windowHeight="12144" activeTab="1" xr2:uid="{2B1BFF4D-2481-426D-807D-F1DD13B7A61B}"/>
  </bookViews>
  <sheets>
    <sheet name="ENT 1_10uM_N=8" sheetId="8" r:id="rId1"/>
    <sheet name="ENT 1_10uM_N=9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9" l="1"/>
  <c r="M5" i="9"/>
  <c r="M6" i="9"/>
  <c r="M7" i="9"/>
  <c r="F2" i="9"/>
  <c r="M4" i="8"/>
  <c r="M5" i="8"/>
  <c r="M6" i="8"/>
  <c r="M7" i="8"/>
  <c r="F2" i="8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H7" i="9"/>
  <c r="F7" i="9"/>
  <c r="H6" i="9"/>
  <c r="F6" i="9"/>
  <c r="H5" i="9"/>
  <c r="F5" i="9"/>
  <c r="H4" i="9"/>
  <c r="F4" i="9"/>
  <c r="H3" i="9"/>
  <c r="F3" i="9"/>
  <c r="I3" i="9" l="1"/>
  <c r="J3" i="9" s="1"/>
  <c r="I7" i="9"/>
  <c r="I4" i="9"/>
  <c r="J4" i="9" s="1"/>
  <c r="I5" i="9"/>
  <c r="J5" i="9" s="1"/>
  <c r="I6" i="9"/>
  <c r="J6" i="9" s="1"/>
  <c r="J7" i="9"/>
  <c r="B12" i="8"/>
  <c r="N4" i="9" l="1"/>
  <c r="N7" i="9"/>
  <c r="N5" i="9"/>
  <c r="N6" i="9"/>
  <c r="M3" i="9"/>
  <c r="N3" i="9" s="1"/>
  <c r="F7" i="8"/>
  <c r="C16" i="8"/>
  <c r="D16" i="8"/>
  <c r="B16" i="8" l="1"/>
  <c r="I7" i="8" s="1"/>
  <c r="D15" i="8"/>
  <c r="C15" i="8"/>
  <c r="B15" i="8"/>
  <c r="D14" i="8"/>
  <c r="C14" i="8"/>
  <c r="B14" i="8"/>
  <c r="D13" i="8"/>
  <c r="C13" i="8"/>
  <c r="B13" i="8"/>
  <c r="D12" i="8"/>
  <c r="C12" i="8"/>
  <c r="H7" i="8"/>
  <c r="H6" i="8"/>
  <c r="F6" i="8"/>
  <c r="H5" i="8"/>
  <c r="F5" i="8"/>
  <c r="H4" i="8"/>
  <c r="F4" i="8"/>
  <c r="H3" i="8"/>
  <c r="F3" i="8"/>
  <c r="I3" i="8" l="1"/>
  <c r="J3" i="8" s="1"/>
  <c r="M3" i="8" s="1"/>
  <c r="I4" i="8"/>
  <c r="J4" i="8" s="1"/>
  <c r="J7" i="8"/>
  <c r="I5" i="8"/>
  <c r="J5" i="8" s="1"/>
  <c r="I6" i="8"/>
  <c r="J6" i="8" s="1"/>
  <c r="N7" i="8" l="1"/>
  <c r="N6" i="8"/>
  <c r="N5" i="8"/>
  <c r="N3" i="8"/>
  <c r="N4" i="8"/>
</calcChain>
</file>

<file path=xl/sharedStrings.xml><?xml version="1.0" encoding="utf-8"?>
<sst xmlns="http://schemas.openxmlformats.org/spreadsheetml/2006/main" count="24" uniqueCount="12">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</sst>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DEC4-F6C7-4A76-9D7E-34D169611364}">
  <dimension ref="A1:N16"/>
  <sheetViews>
    <sheetView topLeftCell="J1" workbookViewId="0">
      <selection activeCell="M3" sqref="M3:M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77</v>
      </c>
      <c r="C2">
        <v>61</v>
      </c>
      <c r="D2">
        <v>57</v>
      </c>
      <c r="E2">
        <v>65</v>
      </c>
      <c r="F2">
        <f>AVERAGE(B2:E2)</f>
        <v>65</v>
      </c>
      <c r="G2">
        <v>5807</v>
      </c>
    </row>
    <row r="3" spans="1:14" x14ac:dyDescent="0.3">
      <c r="A3">
        <v>1E-4</v>
      </c>
      <c r="B3">
        <v>920</v>
      </c>
      <c r="C3">
        <v>1085</v>
      </c>
      <c r="D3">
        <v>884</v>
      </c>
      <c r="F3">
        <f>AVERAGE(B3:D3)</f>
        <v>963</v>
      </c>
      <c r="G3">
        <v>6299</v>
      </c>
      <c r="H3">
        <f>A3*5/G3*1000</f>
        <v>7.9377678996666139E-5</v>
      </c>
      <c r="I3">
        <f>AVERAGE(B12:D12)</f>
        <v>898</v>
      </c>
      <c r="J3">
        <f>I3*H3</f>
        <v>7.1281155739006188E-2</v>
      </c>
      <c r="L3">
        <v>1E-4</v>
      </c>
      <c r="M3">
        <f>J3/15/0.011</f>
        <v>0.43200700447882545</v>
      </c>
      <c r="N3">
        <f>M3/300*500</f>
        <v>0.72001167413137568</v>
      </c>
    </row>
    <row r="4" spans="1:14" x14ac:dyDescent="0.3">
      <c r="A4">
        <v>1E-3</v>
      </c>
      <c r="B4">
        <v>1219</v>
      </c>
      <c r="C4">
        <v>1162</v>
      </c>
      <c r="D4">
        <v>910</v>
      </c>
      <c r="F4">
        <f t="shared" ref="F4:F5" si="0">AVERAGE(B4:D4)</f>
        <v>1097</v>
      </c>
      <c r="G4">
        <v>6421</v>
      </c>
      <c r="H4">
        <f>A4*5/G4*1000</f>
        <v>7.7869490733530609E-4</v>
      </c>
      <c r="I4">
        <f t="shared" ref="I4:I6" si="1">AVERAGE(B13:D13)</f>
        <v>1032</v>
      </c>
      <c r="J4">
        <f t="shared" ref="J4:J6" si="2">I4*H4</f>
        <v>0.80361314437003584</v>
      </c>
      <c r="L4">
        <v>1E-3</v>
      </c>
      <c r="M4">
        <f t="shared" ref="M4:M7" si="3">J4/15/0.011</f>
        <v>4.8703826931517327</v>
      </c>
      <c r="N4">
        <f t="shared" ref="N4:N7" si="4">M4/300*500</f>
        <v>8.1173044885862211</v>
      </c>
    </row>
    <row r="5" spans="1:14" x14ac:dyDescent="0.3">
      <c r="A5">
        <v>0.01</v>
      </c>
      <c r="B5">
        <v>943</v>
      </c>
      <c r="C5">
        <v>1008</v>
      </c>
      <c r="D5">
        <v>1156</v>
      </c>
      <c r="F5">
        <f t="shared" si="0"/>
        <v>1035.6666666666667</v>
      </c>
      <c r="G5">
        <v>6407</v>
      </c>
      <c r="H5">
        <f t="shared" ref="H5:H7" si="5">A5*5/G5*1000</f>
        <v>7.8039644139222741E-3</v>
      </c>
      <c r="I5">
        <f>AVERAGE(B14:D14)</f>
        <v>970.66666666666663</v>
      </c>
      <c r="J5">
        <f t="shared" si="2"/>
        <v>7.5750481244472203</v>
      </c>
      <c r="L5">
        <v>0.01</v>
      </c>
      <c r="M5">
        <f t="shared" si="3"/>
        <v>45.909382572407402</v>
      </c>
      <c r="N5">
        <f t="shared" si="4"/>
        <v>76.515637620679001</v>
      </c>
    </row>
    <row r="6" spans="1:14" x14ac:dyDescent="0.3">
      <c r="A6">
        <v>0.1</v>
      </c>
      <c r="B6">
        <v>425</v>
      </c>
      <c r="C6">
        <v>409</v>
      </c>
      <c r="D6">
        <v>501</v>
      </c>
      <c r="F6">
        <f t="shared" ref="F6" si="6">AVERAGE(B6:C6)</f>
        <v>417</v>
      </c>
      <c r="G6">
        <v>6396</v>
      </c>
      <c r="H6">
        <f t="shared" si="5"/>
        <v>7.8173858661663542E-2</v>
      </c>
      <c r="I6">
        <f t="shared" si="1"/>
        <v>380</v>
      </c>
      <c r="J6">
        <f t="shared" si="2"/>
        <v>29.706066291432148</v>
      </c>
      <c r="L6">
        <v>0.1</v>
      </c>
      <c r="M6">
        <f t="shared" si="3"/>
        <v>180.03676540261907</v>
      </c>
      <c r="N6">
        <f t="shared" si="4"/>
        <v>300.06127567103181</v>
      </c>
    </row>
    <row r="7" spans="1:14" x14ac:dyDescent="0.3">
      <c r="A7">
        <v>1</v>
      </c>
      <c r="B7">
        <v>169</v>
      </c>
      <c r="C7">
        <v>152</v>
      </c>
      <c r="D7">
        <v>111</v>
      </c>
      <c r="F7">
        <f>AVERAGE(B7:D7)</f>
        <v>144</v>
      </c>
      <c r="G7">
        <v>5588</v>
      </c>
      <c r="H7">
        <f t="shared" si="5"/>
        <v>0.8947745168217609</v>
      </c>
      <c r="I7">
        <f>AVERAGE(B16:D16)</f>
        <v>79</v>
      </c>
      <c r="J7">
        <f>I7*H7</f>
        <v>70.68718682891911</v>
      </c>
      <c r="L7">
        <v>1</v>
      </c>
      <c r="M7">
        <f t="shared" si="3"/>
        <v>428.40719290254009</v>
      </c>
      <c r="N7">
        <f t="shared" si="4"/>
        <v>714.01198817090017</v>
      </c>
    </row>
    <row r="10" spans="1:14" x14ac:dyDescent="0.3">
      <c r="A10" t="s">
        <v>2</v>
      </c>
      <c r="B10">
        <v>8</v>
      </c>
    </row>
    <row r="12" spans="1:14" x14ac:dyDescent="0.3">
      <c r="A12">
        <v>1E-4</v>
      </c>
      <c r="B12">
        <f>B3-$E$2</f>
        <v>855</v>
      </c>
      <c r="C12">
        <f t="shared" ref="C12:D12" si="7">C3-$E$2</f>
        <v>1020</v>
      </c>
      <c r="D12">
        <f t="shared" si="7"/>
        <v>819</v>
      </c>
    </row>
    <row r="13" spans="1:14" x14ac:dyDescent="0.3">
      <c r="A13">
        <v>1E-3</v>
      </c>
      <c r="B13">
        <f t="shared" ref="B13:D14" si="8">B4-$E$2</f>
        <v>1154</v>
      </c>
      <c r="C13">
        <f t="shared" si="8"/>
        <v>1097</v>
      </c>
      <c r="D13">
        <f t="shared" si="8"/>
        <v>845</v>
      </c>
    </row>
    <row r="14" spans="1:14" x14ac:dyDescent="0.3">
      <c r="A14">
        <v>0.01</v>
      </c>
      <c r="B14">
        <f>B5-$E$2</f>
        <v>878</v>
      </c>
      <c r="C14">
        <f t="shared" si="8"/>
        <v>943</v>
      </c>
      <c r="D14">
        <f t="shared" si="8"/>
        <v>1091</v>
      </c>
    </row>
    <row r="15" spans="1:14" x14ac:dyDescent="0.3">
      <c r="A15">
        <v>0.1</v>
      </c>
      <c r="B15">
        <f t="shared" ref="B15:D16" si="9">B6-$E$2</f>
        <v>360</v>
      </c>
      <c r="C15">
        <f t="shared" si="9"/>
        <v>344</v>
      </c>
      <c r="D15">
        <f t="shared" si="9"/>
        <v>436</v>
      </c>
    </row>
    <row r="16" spans="1:14" x14ac:dyDescent="0.3">
      <c r="A16">
        <v>1</v>
      </c>
      <c r="B16">
        <f t="shared" si="9"/>
        <v>104</v>
      </c>
      <c r="C16">
        <f t="shared" si="9"/>
        <v>87</v>
      </c>
      <c r="D16">
        <f t="shared" si="9"/>
        <v>46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780AC-FE19-4886-BA66-1DC31C45EB1C}">
  <dimension ref="A1:N16"/>
  <sheetViews>
    <sheetView tabSelected="1" topLeftCell="D1" workbookViewId="0">
      <selection activeCell="N12" sqref="N12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87</v>
      </c>
      <c r="C2">
        <v>75</v>
      </c>
      <c r="D2">
        <v>92</v>
      </c>
      <c r="E2">
        <v>84.666669999999996</v>
      </c>
      <c r="F2">
        <f>AVERAGE(B2:E2)</f>
        <v>84.666667500000003</v>
      </c>
      <c r="G2">
        <v>7854</v>
      </c>
    </row>
    <row r="3" spans="1:14" x14ac:dyDescent="0.3">
      <c r="A3">
        <v>1E-4</v>
      </c>
      <c r="B3">
        <v>250</v>
      </c>
      <c r="C3">
        <v>255</v>
      </c>
      <c r="D3">
        <v>238</v>
      </c>
      <c r="F3">
        <f>AVERAGE(B3:D3)</f>
        <v>247.66666666666666</v>
      </c>
      <c r="G3">
        <v>6600</v>
      </c>
      <c r="H3">
        <f>A3*5/G3*1000</f>
        <v>7.5757575757575758E-5</v>
      </c>
      <c r="I3">
        <f>AVERAGE(B12:D12)</f>
        <v>162.99999666666665</v>
      </c>
      <c r="J3">
        <f>I3*H3</f>
        <v>1.2348484595959594E-2</v>
      </c>
      <c r="L3">
        <v>1E-4</v>
      </c>
      <c r="M3">
        <f>J3/15/0.007</f>
        <v>0.11760461519961518</v>
      </c>
      <c r="N3">
        <f>M3/300*500</f>
        <v>0.19600769199935864</v>
      </c>
    </row>
    <row r="4" spans="1:14" x14ac:dyDescent="0.3">
      <c r="A4">
        <v>1E-3</v>
      </c>
      <c r="B4">
        <v>851</v>
      </c>
      <c r="C4">
        <v>692</v>
      </c>
      <c r="D4">
        <v>831</v>
      </c>
      <c r="F4">
        <f t="shared" ref="F4:F5" si="0">AVERAGE(B4:D4)</f>
        <v>791.33333333333337</v>
      </c>
      <c r="G4">
        <v>5370</v>
      </c>
      <c r="H4">
        <f>A4*5/G4*1000</f>
        <v>9.3109869646182506E-4</v>
      </c>
      <c r="I4">
        <f t="shared" ref="I4:I6" si="1">AVERAGE(B13:D13)</f>
        <v>706.66666333333342</v>
      </c>
      <c r="J4">
        <f t="shared" ref="J4:J6" si="2">I4*H4</f>
        <v>0.65797640906269417</v>
      </c>
      <c r="L4">
        <v>1E-3</v>
      </c>
      <c r="M4">
        <f t="shared" ref="M4:M7" si="3">J4/15/0.007</f>
        <v>6.2664419910732772</v>
      </c>
      <c r="N4">
        <f t="shared" ref="N4:N7" si="4">M4/300*500</f>
        <v>10.444069985122129</v>
      </c>
    </row>
    <row r="5" spans="1:14" x14ac:dyDescent="0.3">
      <c r="A5">
        <v>0.01</v>
      </c>
      <c r="B5">
        <v>705</v>
      </c>
      <c r="C5">
        <v>788</v>
      </c>
      <c r="D5">
        <v>639</v>
      </c>
      <c r="F5">
        <f t="shared" si="0"/>
        <v>710.66666666666663</v>
      </c>
      <c r="G5">
        <v>6633</v>
      </c>
      <c r="H5">
        <f t="shared" ref="H5:H7" si="5">A5*5/G5*1000</f>
        <v>7.5380672395597773E-3</v>
      </c>
      <c r="I5">
        <f>AVERAGE(B14:D14)</f>
        <v>625.99999666666679</v>
      </c>
      <c r="J5">
        <f t="shared" si="2"/>
        <v>4.7188300668375307</v>
      </c>
      <c r="L5">
        <v>0.01</v>
      </c>
      <c r="M5">
        <f t="shared" si="3"/>
        <v>44.941238731786008</v>
      </c>
      <c r="N5">
        <f t="shared" si="4"/>
        <v>74.902064552976682</v>
      </c>
    </row>
    <row r="6" spans="1:14" x14ac:dyDescent="0.3">
      <c r="A6">
        <v>0.1</v>
      </c>
      <c r="B6">
        <v>545</v>
      </c>
      <c r="C6">
        <v>556</v>
      </c>
      <c r="D6">
        <v>525</v>
      </c>
      <c r="F6">
        <f t="shared" ref="F6" si="6">AVERAGE(B6:C6)</f>
        <v>550.5</v>
      </c>
      <c r="G6">
        <v>7120</v>
      </c>
      <c r="H6">
        <f t="shared" si="5"/>
        <v>7.02247191011236E-2</v>
      </c>
      <c r="I6">
        <f t="shared" si="1"/>
        <v>457.33332999999999</v>
      </c>
      <c r="J6">
        <f t="shared" si="2"/>
        <v>32.116104634831466</v>
      </c>
      <c r="L6">
        <v>0.1</v>
      </c>
      <c r="M6">
        <f t="shared" si="3"/>
        <v>305.86766318887112</v>
      </c>
      <c r="N6">
        <f t="shared" si="4"/>
        <v>509.77943864811857</v>
      </c>
    </row>
    <row r="7" spans="1:14" x14ac:dyDescent="0.3">
      <c r="A7">
        <v>1</v>
      </c>
      <c r="B7">
        <v>165</v>
      </c>
      <c r="C7">
        <v>151</v>
      </c>
      <c r="D7">
        <v>172</v>
      </c>
      <c r="F7">
        <f>AVERAGE(B7:D7)</f>
        <v>162.66666666666666</v>
      </c>
      <c r="G7">
        <v>6184</v>
      </c>
      <c r="H7">
        <f t="shared" si="5"/>
        <v>0.80853816300129366</v>
      </c>
      <c r="I7">
        <f>AVERAGE(B16:D16)</f>
        <v>77.999996666666675</v>
      </c>
      <c r="J7">
        <f>I7*H7</f>
        <v>63.065974018973705</v>
      </c>
      <c r="L7">
        <v>1</v>
      </c>
      <c r="M7">
        <f t="shared" si="3"/>
        <v>600.62832399022579</v>
      </c>
      <c r="N7">
        <f t="shared" si="4"/>
        <v>1001.0472066503764</v>
      </c>
    </row>
    <row r="10" spans="1:14" x14ac:dyDescent="0.3">
      <c r="A10" t="s">
        <v>2</v>
      </c>
      <c r="B10">
        <v>8</v>
      </c>
    </row>
    <row r="12" spans="1:14" x14ac:dyDescent="0.3">
      <c r="A12">
        <v>1E-4</v>
      </c>
      <c r="B12">
        <f>B3-$E$2</f>
        <v>165.33332999999999</v>
      </c>
      <c r="C12">
        <f t="shared" ref="C12:D12" si="7">C3-$E$2</f>
        <v>170.33332999999999</v>
      </c>
      <c r="D12">
        <f t="shared" si="7"/>
        <v>153.33332999999999</v>
      </c>
    </row>
    <row r="13" spans="1:14" x14ac:dyDescent="0.3">
      <c r="A13">
        <v>1E-3</v>
      </c>
      <c r="B13">
        <f t="shared" ref="B13:D14" si="8">B4-$E$2</f>
        <v>766.33333000000005</v>
      </c>
      <c r="C13">
        <f t="shared" si="8"/>
        <v>607.33333000000005</v>
      </c>
      <c r="D13">
        <f t="shared" si="8"/>
        <v>746.33333000000005</v>
      </c>
    </row>
    <row r="14" spans="1:14" x14ac:dyDescent="0.3">
      <c r="A14">
        <v>0.01</v>
      </c>
      <c r="B14">
        <f>B5-$E$2</f>
        <v>620.33333000000005</v>
      </c>
      <c r="C14">
        <f t="shared" si="8"/>
        <v>703.33333000000005</v>
      </c>
      <c r="D14">
        <f t="shared" si="8"/>
        <v>554.33333000000005</v>
      </c>
    </row>
    <row r="15" spans="1:14" x14ac:dyDescent="0.3">
      <c r="A15">
        <v>0.1</v>
      </c>
      <c r="B15">
        <f t="shared" ref="B15:D16" si="9">B6-$E$2</f>
        <v>460.33332999999999</v>
      </c>
      <c r="C15">
        <f t="shared" si="9"/>
        <v>471.33332999999999</v>
      </c>
      <c r="D15">
        <f t="shared" si="9"/>
        <v>440.33332999999999</v>
      </c>
    </row>
    <row r="16" spans="1:14" x14ac:dyDescent="0.3">
      <c r="A16">
        <v>1</v>
      </c>
      <c r="B16">
        <f t="shared" si="9"/>
        <v>80.333330000000004</v>
      </c>
      <c r="C16">
        <f t="shared" si="9"/>
        <v>66.333330000000004</v>
      </c>
      <c r="D16">
        <f t="shared" si="9"/>
        <v>87.333330000000004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ENT 1_10uM_N=8</vt:lpstr>
      <vt:lpstr>ENT 1_10uM_N=9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2019-09-19T08:12:44Z</dcterms:modified>
</cp:coreProperties>
</file>