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9_Student Report_02092019-13092019\Uridine_condep\10 uM\"/>
    </mc:Choice>
  </mc:AlternateContent>
  <xr:revisionPtr revIDLastSave="0" documentId="13_ncr:1_{1072A1C1-EF83-4676-9AF0-62A2966C28B8}" xr6:coauthVersionLast="44" xr6:coauthVersionMax="44" xr10:uidLastSave="{00000000-0000-0000-0000-000000000000}"/>
  <bookViews>
    <workbookView xWindow="1020" yWindow="0" windowWidth="10356" windowHeight="12144" activeTab="1" xr2:uid="{2B1BFF4D-2481-426D-807D-F1DD13B7A61B}"/>
  </bookViews>
  <sheets>
    <sheet name="ENT 1_10uM_N=6" sheetId="8" r:id="rId1"/>
    <sheet name="ENT 1_10uM_N=7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8" l="1"/>
  <c r="M5" i="8"/>
  <c r="M6" i="8"/>
  <c r="M7" i="8"/>
  <c r="M3" i="8"/>
  <c r="D16" i="9" l="1"/>
  <c r="I7" i="9" s="1"/>
  <c r="C16" i="9"/>
  <c r="B16" i="9"/>
  <c r="D15" i="9"/>
  <c r="C15" i="9"/>
  <c r="B15" i="9"/>
  <c r="D14" i="9"/>
  <c r="C14" i="9"/>
  <c r="B14" i="9"/>
  <c r="D13" i="9"/>
  <c r="C13" i="9"/>
  <c r="B13" i="9"/>
  <c r="I4" i="9" s="1"/>
  <c r="D12" i="9"/>
  <c r="C12" i="9"/>
  <c r="B12" i="9"/>
  <c r="H7" i="9"/>
  <c r="F7" i="9"/>
  <c r="H6" i="9"/>
  <c r="F6" i="9"/>
  <c r="H5" i="9"/>
  <c r="F5" i="9"/>
  <c r="H4" i="9"/>
  <c r="F4" i="9"/>
  <c r="H3" i="9"/>
  <c r="F3" i="9"/>
  <c r="F2" i="9"/>
  <c r="I3" i="9" l="1"/>
  <c r="J3" i="9"/>
  <c r="M3" i="9" s="1"/>
  <c r="N3" i="9" s="1"/>
  <c r="J4" i="9"/>
  <c r="M4" i="9" s="1"/>
  <c r="N4" i="9" s="1"/>
  <c r="I5" i="9"/>
  <c r="J5" i="9" s="1"/>
  <c r="M5" i="9" s="1"/>
  <c r="N5" i="9" s="1"/>
  <c r="I6" i="9"/>
  <c r="J6" i="9" s="1"/>
  <c r="M6" i="9" s="1"/>
  <c r="N6" i="9" s="1"/>
  <c r="J7" i="9"/>
  <c r="M7" i="9" s="1"/>
  <c r="N7" i="9" s="1"/>
  <c r="B12" i="8"/>
  <c r="F7" i="8" l="1"/>
  <c r="C16" i="8"/>
  <c r="D16" i="8"/>
  <c r="B16" i="8" l="1"/>
  <c r="I7" i="8" s="1"/>
  <c r="D15" i="8"/>
  <c r="C15" i="8"/>
  <c r="B15" i="8"/>
  <c r="D14" i="8"/>
  <c r="C14" i="8"/>
  <c r="B14" i="8"/>
  <c r="D13" i="8"/>
  <c r="C13" i="8"/>
  <c r="B13" i="8"/>
  <c r="D12" i="8"/>
  <c r="C12" i="8"/>
  <c r="H7" i="8"/>
  <c r="H6" i="8"/>
  <c r="F6" i="8"/>
  <c r="H5" i="8"/>
  <c r="F5" i="8"/>
  <c r="H4" i="8"/>
  <c r="F4" i="8"/>
  <c r="H3" i="8"/>
  <c r="F3" i="8"/>
  <c r="F2" i="8"/>
  <c r="I3" i="8" l="1"/>
  <c r="J3" i="8" s="1"/>
  <c r="I4" i="8"/>
  <c r="J4" i="8" s="1"/>
  <c r="J7" i="8"/>
  <c r="I5" i="8"/>
  <c r="J5" i="8" s="1"/>
  <c r="I6" i="8"/>
  <c r="J6" i="8" s="1"/>
  <c r="N7" i="8" l="1"/>
  <c r="N6" i="8"/>
  <c r="N5" i="8"/>
  <c r="N3" i="8"/>
  <c r="N4" i="8"/>
</calcChain>
</file>

<file path=xl/sharedStrings.xml><?xml version="1.0" encoding="utf-8"?>
<sst xmlns="http://schemas.openxmlformats.org/spreadsheetml/2006/main" count="24" uniqueCount="12">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</sst>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DEC4-F6C7-4A76-9D7E-34D169611364}">
  <dimension ref="A1:N16"/>
  <sheetViews>
    <sheetView topLeftCell="F1" workbookViewId="0">
      <selection activeCell="N3" sqref="N3:N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89</v>
      </c>
      <c r="C2">
        <v>64</v>
      </c>
      <c r="D2">
        <v>111</v>
      </c>
      <c r="E2">
        <v>88</v>
      </c>
      <c r="F2">
        <f>AVERAGE(B2:D2)</f>
        <v>88</v>
      </c>
      <c r="G2">
        <v>6497</v>
      </c>
    </row>
    <row r="3" spans="1:14" x14ac:dyDescent="0.3">
      <c r="A3">
        <v>1E-4</v>
      </c>
      <c r="B3">
        <v>2518</v>
      </c>
      <c r="C3">
        <v>2323</v>
      </c>
      <c r="D3">
        <v>1416</v>
      </c>
      <c r="F3">
        <f>AVERAGE(B3:D3)</f>
        <v>2085.6666666666665</v>
      </c>
      <c r="G3">
        <v>6315</v>
      </c>
      <c r="H3">
        <f>A3*5/G3*1000</f>
        <v>7.9176563737133813E-5</v>
      </c>
      <c r="I3">
        <f>AVERAGE(B12:D12)</f>
        <v>1997.6666666666667</v>
      </c>
      <c r="J3">
        <f>I3*H3</f>
        <v>0.15816838215888099</v>
      </c>
      <c r="L3">
        <v>1E-4</v>
      </c>
      <c r="M3">
        <f>J3/15/0.013</f>
        <v>0.81111990850708204</v>
      </c>
      <c r="N3">
        <f>M3/300*500</f>
        <v>1.3518665141784703</v>
      </c>
    </row>
    <row r="4" spans="1:14" x14ac:dyDescent="0.3">
      <c r="A4">
        <v>1E-3</v>
      </c>
      <c r="B4">
        <v>1794</v>
      </c>
      <c r="C4">
        <v>1676</v>
      </c>
      <c r="D4">
        <v>1260</v>
      </c>
      <c r="F4">
        <f t="shared" ref="F4:F5" si="0">AVERAGE(B4:D4)</f>
        <v>1576.6666666666667</v>
      </c>
      <c r="G4">
        <v>6423</v>
      </c>
      <c r="H4">
        <f>A4*5/G4*1000</f>
        <v>7.7845243655612643E-4</v>
      </c>
      <c r="I4">
        <f t="shared" ref="I4:I6" si="1">AVERAGE(B13:D13)</f>
        <v>1488.6666666666667</v>
      </c>
      <c r="J4">
        <f t="shared" ref="J4:J6" si="2">I4*H4</f>
        <v>1.1588561938865536</v>
      </c>
      <c r="L4">
        <v>1E-3</v>
      </c>
      <c r="M4">
        <f t="shared" ref="M4:M7" si="3">J4/15/0.013</f>
        <v>5.9428522763413012</v>
      </c>
      <c r="N4">
        <f t="shared" ref="N4:N7" si="4">M4/300*500</f>
        <v>9.9047537939021684</v>
      </c>
    </row>
    <row r="5" spans="1:14" x14ac:dyDescent="0.3">
      <c r="A5">
        <v>0.01</v>
      </c>
      <c r="B5">
        <v>1292</v>
      </c>
      <c r="C5">
        <v>1576</v>
      </c>
      <c r="D5">
        <v>1847</v>
      </c>
      <c r="F5">
        <f t="shared" si="0"/>
        <v>1571.6666666666667</v>
      </c>
      <c r="G5">
        <v>6386</v>
      </c>
      <c r="H5">
        <f t="shared" ref="H5:H7" si="5">A5*5/G5*1000</f>
        <v>7.829627309740057E-3</v>
      </c>
      <c r="I5">
        <f>AVERAGE(B14:D14)</f>
        <v>1483.6666666666667</v>
      </c>
      <c r="J5">
        <f t="shared" si="2"/>
        <v>11.616557051884332</v>
      </c>
      <c r="L5">
        <v>0.01</v>
      </c>
      <c r="M5">
        <f t="shared" si="3"/>
        <v>59.572087445560676</v>
      </c>
      <c r="N5">
        <f t="shared" si="4"/>
        <v>99.286812409267782</v>
      </c>
    </row>
    <row r="6" spans="1:14" x14ac:dyDescent="0.3">
      <c r="A6">
        <v>0.1</v>
      </c>
      <c r="B6">
        <v>731</v>
      </c>
      <c r="C6">
        <v>850</v>
      </c>
      <c r="D6">
        <v>772</v>
      </c>
      <c r="F6">
        <f t="shared" ref="F6" si="6">AVERAGE(B6:C6)</f>
        <v>790.5</v>
      </c>
      <c r="G6">
        <v>5873</v>
      </c>
      <c r="H6">
        <f t="shared" si="5"/>
        <v>8.5135365230716839E-2</v>
      </c>
      <c r="I6">
        <f t="shared" si="1"/>
        <v>696.33333333333337</v>
      </c>
      <c r="J6">
        <f t="shared" si="2"/>
        <v>59.282592655655826</v>
      </c>
      <c r="L6">
        <v>0.1</v>
      </c>
      <c r="M6">
        <f t="shared" si="3"/>
        <v>304.01329567002989</v>
      </c>
      <c r="N6">
        <f t="shared" si="4"/>
        <v>506.68882611671648</v>
      </c>
    </row>
    <row r="7" spans="1:14" x14ac:dyDescent="0.3">
      <c r="A7">
        <v>1</v>
      </c>
      <c r="B7">
        <v>165</v>
      </c>
      <c r="C7">
        <v>177</v>
      </c>
      <c r="D7">
        <v>171</v>
      </c>
      <c r="F7">
        <f>AVERAGE(B7:D7)</f>
        <v>171</v>
      </c>
      <c r="G7">
        <v>6245</v>
      </c>
      <c r="H7">
        <f t="shared" si="5"/>
        <v>0.80064051240992784</v>
      </c>
      <c r="I7">
        <f>AVERAGE(B16:D16)</f>
        <v>83</v>
      </c>
      <c r="J7">
        <f>I7*H7</f>
        <v>66.453162530024017</v>
      </c>
      <c r="L7">
        <v>1</v>
      </c>
      <c r="M7">
        <f t="shared" si="3"/>
        <v>340.78544887191805</v>
      </c>
      <c r="N7">
        <f t="shared" si="4"/>
        <v>567.9757481198634</v>
      </c>
    </row>
    <row r="10" spans="1:14" x14ac:dyDescent="0.3">
      <c r="A10" t="s">
        <v>2</v>
      </c>
      <c r="B10">
        <v>19</v>
      </c>
    </row>
    <row r="12" spans="1:14" x14ac:dyDescent="0.3">
      <c r="A12">
        <v>1E-4</v>
      </c>
      <c r="B12">
        <f>B3-$E$2</f>
        <v>2430</v>
      </c>
      <c r="C12">
        <f t="shared" ref="C12:D12" si="7">C3-$E$2</f>
        <v>2235</v>
      </c>
      <c r="D12">
        <f t="shared" si="7"/>
        <v>1328</v>
      </c>
    </row>
    <row r="13" spans="1:14" x14ac:dyDescent="0.3">
      <c r="A13">
        <v>1E-3</v>
      </c>
      <c r="B13">
        <f t="shared" ref="B13:D14" si="8">B4-$E$2</f>
        <v>1706</v>
      </c>
      <c r="C13">
        <f t="shared" si="8"/>
        <v>1588</v>
      </c>
      <c r="D13">
        <f t="shared" si="8"/>
        <v>1172</v>
      </c>
    </row>
    <row r="14" spans="1:14" x14ac:dyDescent="0.3">
      <c r="A14">
        <v>0.01</v>
      </c>
      <c r="B14">
        <f>B5-$E$2</f>
        <v>1204</v>
      </c>
      <c r="C14">
        <f t="shared" si="8"/>
        <v>1488</v>
      </c>
      <c r="D14">
        <f t="shared" si="8"/>
        <v>1759</v>
      </c>
    </row>
    <row r="15" spans="1:14" x14ac:dyDescent="0.3">
      <c r="A15">
        <v>0.1</v>
      </c>
      <c r="B15">
        <f t="shared" ref="B15:D16" si="9">B6-$E$2</f>
        <v>643</v>
      </c>
      <c r="C15">
        <f t="shared" si="9"/>
        <v>762</v>
      </c>
      <c r="D15">
        <f t="shared" si="9"/>
        <v>684</v>
      </c>
    </row>
    <row r="16" spans="1:14" x14ac:dyDescent="0.3">
      <c r="A16">
        <v>1</v>
      </c>
      <c r="B16">
        <f t="shared" si="9"/>
        <v>77</v>
      </c>
      <c r="C16">
        <f t="shared" si="9"/>
        <v>89</v>
      </c>
      <c r="D16">
        <f t="shared" si="9"/>
        <v>83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28883-C4D0-47D3-90F6-0ECD7A921158}">
  <dimension ref="A1:N16"/>
  <sheetViews>
    <sheetView tabSelected="1" topLeftCell="F1" workbookViewId="0">
      <selection activeCell="N3" sqref="N3:N7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65</v>
      </c>
      <c r="C2">
        <v>85</v>
      </c>
      <c r="D2">
        <v>76</v>
      </c>
      <c r="E2">
        <v>75.333333333333329</v>
      </c>
      <c r="F2">
        <f>AVERAGE(B2:D2)</f>
        <v>75.333333333333329</v>
      </c>
      <c r="G2">
        <v>6281</v>
      </c>
    </row>
    <row r="3" spans="1:14" x14ac:dyDescent="0.3">
      <c r="A3">
        <v>1E-4</v>
      </c>
      <c r="B3">
        <v>1922</v>
      </c>
      <c r="C3">
        <v>1917</v>
      </c>
      <c r="D3">
        <v>1743</v>
      </c>
      <c r="F3">
        <f>AVERAGE(B3:D3)</f>
        <v>1860.6666666666667</v>
      </c>
      <c r="G3">
        <v>6171</v>
      </c>
      <c r="H3">
        <f>A3*5/G3*1000</f>
        <v>8.1024145195268191E-5</v>
      </c>
      <c r="I3">
        <f>AVERAGE(B12:D12)</f>
        <v>1785.3333333333333</v>
      </c>
      <c r="J3">
        <f>I3*H3</f>
        <v>0.14465510722195213</v>
      </c>
      <c r="L3">
        <v>1E-4</v>
      </c>
      <c r="M3">
        <f>J3/15/0.013</f>
        <v>0.74182106267667758</v>
      </c>
      <c r="N3">
        <f>M3/300*500</f>
        <v>1.2363684377944626</v>
      </c>
    </row>
    <row r="4" spans="1:14" x14ac:dyDescent="0.3">
      <c r="A4">
        <v>1E-3</v>
      </c>
      <c r="B4">
        <v>1620</v>
      </c>
      <c r="C4">
        <v>1732</v>
      </c>
      <c r="D4">
        <v>2025</v>
      </c>
      <c r="F4">
        <f t="shared" ref="F4:F5" si="0">AVERAGE(B4:D4)</f>
        <v>1792.3333333333333</v>
      </c>
      <c r="G4">
        <v>5717</v>
      </c>
      <c r="H4">
        <f>A4*5/G4*1000</f>
        <v>8.7458457232814416E-4</v>
      </c>
      <c r="I4">
        <f t="shared" ref="I4:I6" si="1">AVERAGE(B13:D13)</f>
        <v>1717</v>
      </c>
      <c r="J4">
        <f t="shared" ref="J4:J6" si="2">I4*H4</f>
        <v>1.5016617106874235</v>
      </c>
      <c r="L4">
        <v>1E-3</v>
      </c>
      <c r="M4">
        <f t="shared" ref="M4:M7" si="3">J4/15/0.013</f>
        <v>7.700829285576531</v>
      </c>
      <c r="N4">
        <f t="shared" ref="N4:N7" si="4">M4/300*500</f>
        <v>12.834715475960886</v>
      </c>
    </row>
    <row r="5" spans="1:14" x14ac:dyDescent="0.3">
      <c r="A5">
        <v>0.01</v>
      </c>
      <c r="B5">
        <v>1742</v>
      </c>
      <c r="C5">
        <v>1810</v>
      </c>
      <c r="D5">
        <v>1822</v>
      </c>
      <c r="F5">
        <f t="shared" si="0"/>
        <v>1791.3333333333333</v>
      </c>
      <c r="G5">
        <v>6418</v>
      </c>
      <c r="H5">
        <f t="shared" ref="H5:H7" si="5">A5*5/G5*1000</f>
        <v>7.79058896852602E-3</v>
      </c>
      <c r="I5">
        <f>AVERAGE(B14:D14)</f>
        <v>1716</v>
      </c>
      <c r="J5">
        <f t="shared" si="2"/>
        <v>13.36865066999065</v>
      </c>
      <c r="L5">
        <v>0.01</v>
      </c>
      <c r="M5">
        <f t="shared" si="3"/>
        <v>68.557182923028975</v>
      </c>
      <c r="N5">
        <f t="shared" si="4"/>
        <v>114.26197153838162</v>
      </c>
    </row>
    <row r="6" spans="1:14" x14ac:dyDescent="0.3">
      <c r="A6">
        <v>0.1</v>
      </c>
      <c r="B6">
        <v>694</v>
      </c>
      <c r="C6">
        <v>772</v>
      </c>
      <c r="D6">
        <v>762</v>
      </c>
      <c r="F6">
        <f t="shared" ref="F6" si="6">AVERAGE(B6:C6)</f>
        <v>733</v>
      </c>
      <c r="G6">
        <v>6513</v>
      </c>
      <c r="H6">
        <f t="shared" si="5"/>
        <v>7.6769537847382163E-2</v>
      </c>
      <c r="I6">
        <f t="shared" si="1"/>
        <v>667.33333333333337</v>
      </c>
      <c r="J6">
        <f t="shared" si="2"/>
        <v>51.230871590153036</v>
      </c>
      <c r="L6">
        <v>0.1</v>
      </c>
      <c r="M6">
        <f t="shared" si="3"/>
        <v>262.72241841104125</v>
      </c>
      <c r="N6">
        <f t="shared" si="4"/>
        <v>437.87069735173537</v>
      </c>
    </row>
    <row r="7" spans="1:14" x14ac:dyDescent="0.3">
      <c r="A7">
        <v>1</v>
      </c>
      <c r="B7">
        <v>201</v>
      </c>
      <c r="C7">
        <v>216</v>
      </c>
      <c r="D7">
        <v>178</v>
      </c>
      <c r="F7">
        <f>AVERAGE(B7:D7)</f>
        <v>198.33333333333334</v>
      </c>
      <c r="G7">
        <v>5903</v>
      </c>
      <c r="H7">
        <f t="shared" si="5"/>
        <v>0.8470269354565475</v>
      </c>
      <c r="I7">
        <f>AVERAGE(B16:D16)</f>
        <v>123.00000000000001</v>
      </c>
      <c r="J7">
        <f>I7*H7</f>
        <v>104.18431306115535</v>
      </c>
      <c r="L7">
        <v>1</v>
      </c>
      <c r="M7">
        <f t="shared" si="3"/>
        <v>534.27852851874547</v>
      </c>
      <c r="N7">
        <f t="shared" si="4"/>
        <v>890.46421419790909</v>
      </c>
    </row>
    <row r="10" spans="1:14" x14ac:dyDescent="0.3">
      <c r="A10" t="s">
        <v>2</v>
      </c>
      <c r="B10">
        <v>19</v>
      </c>
    </row>
    <row r="12" spans="1:14" x14ac:dyDescent="0.3">
      <c r="A12">
        <v>1E-4</v>
      </c>
      <c r="B12">
        <f>B3-$E$2</f>
        <v>1846.6666666666667</v>
      </c>
      <c r="C12">
        <f t="shared" ref="C12:D12" si="7">C3-$E$2</f>
        <v>1841.6666666666667</v>
      </c>
      <c r="D12">
        <f t="shared" si="7"/>
        <v>1667.6666666666667</v>
      </c>
    </row>
    <row r="13" spans="1:14" x14ac:dyDescent="0.3">
      <c r="A13">
        <v>1E-3</v>
      </c>
      <c r="B13">
        <f t="shared" ref="B13:D14" si="8">B4-$E$2</f>
        <v>1544.6666666666667</v>
      </c>
      <c r="C13">
        <f t="shared" si="8"/>
        <v>1656.6666666666667</v>
      </c>
      <c r="D13">
        <f t="shared" si="8"/>
        <v>1949.6666666666667</v>
      </c>
    </row>
    <row r="14" spans="1:14" x14ac:dyDescent="0.3">
      <c r="A14">
        <v>0.01</v>
      </c>
      <c r="B14">
        <f>B5-$E$2</f>
        <v>1666.6666666666667</v>
      </c>
      <c r="C14">
        <f t="shared" si="8"/>
        <v>1734.6666666666667</v>
      </c>
      <c r="D14">
        <f t="shared" si="8"/>
        <v>1746.6666666666667</v>
      </c>
    </row>
    <row r="15" spans="1:14" x14ac:dyDescent="0.3">
      <c r="A15">
        <v>0.1</v>
      </c>
      <c r="B15">
        <f t="shared" ref="B15:D16" si="9">B6-$E$2</f>
        <v>618.66666666666663</v>
      </c>
      <c r="C15">
        <f t="shared" si="9"/>
        <v>696.66666666666663</v>
      </c>
      <c r="D15">
        <f t="shared" si="9"/>
        <v>686.66666666666663</v>
      </c>
    </row>
    <row r="16" spans="1:14" x14ac:dyDescent="0.3">
      <c r="A16">
        <v>1</v>
      </c>
      <c r="B16">
        <f t="shared" si="9"/>
        <v>125.66666666666667</v>
      </c>
      <c r="C16">
        <f t="shared" si="9"/>
        <v>140.66666666666669</v>
      </c>
      <c r="D16">
        <f t="shared" si="9"/>
        <v>102.66666666666667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ENT 1_10uM_N=6</vt:lpstr>
      <vt:lpstr>ENT 1_10uM_N=7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2019-09-19T08:17:00Z</dcterms:modified>
</cp:coreProperties>
</file>