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nston Mak\Documents\Winston\Academia\02_Mphil_Report_Data_BackUp_2018\Report Reference\33_Student Report_24062019-12072019\Uridine_condep\10 uM\"/>
    </mc:Choice>
  </mc:AlternateContent>
  <xr:revisionPtr revIDLastSave="0" documentId="13_ncr:1_{6CC0518E-9664-4A78-9519-76B88C5B56B5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Plate 1 - Sheet1" sheetId="1" r:id="rId1"/>
  </sheets>
  <definedNames>
    <definedName name="MethodPointer">12968144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7" i="1" l="1"/>
  <c r="E39" i="1" s="1"/>
  <c r="E41" i="1" s="1"/>
  <c r="E43" i="1" s="1"/>
  <c r="C37" i="1"/>
  <c r="C39" i="1" s="1"/>
  <c r="C41" i="1" s="1"/>
  <c r="C43" i="1" s="1"/>
  <c r="E35" i="1"/>
  <c r="C35" i="1"/>
  <c r="I31" i="1"/>
  <c r="H31" i="1" s="1"/>
  <c r="G31" i="1" s="1"/>
  <c r="F31" i="1" s="1"/>
  <c r="E31" i="1" s="1"/>
  <c r="D31" i="1" s="1"/>
  <c r="C31" i="1" s="1"/>
</calcChain>
</file>

<file path=xl/sharedStrings.xml><?xml version="1.0" encoding="utf-8"?>
<sst xmlns="http://schemas.openxmlformats.org/spreadsheetml/2006/main" count="29" uniqueCount="29">
  <si>
    <t>Software Version</t>
  </si>
  <si>
    <t>2.00.18</t>
  </si>
  <si>
    <t>Plate Number</t>
  </si>
  <si>
    <t>Plate 1</t>
  </si>
  <si>
    <t>Date</t>
  </si>
  <si>
    <t>Time</t>
  </si>
  <si>
    <t>Reader Type:</t>
  </si>
  <si>
    <t>Epoch</t>
  </si>
  <si>
    <t>Reader Serial Number:</t>
  </si>
  <si>
    <t>Reading Type</t>
  </si>
  <si>
    <t>Reader</t>
  </si>
  <si>
    <t>Procedure Details</t>
  </si>
  <si>
    <t>Plate Type</t>
  </si>
  <si>
    <t>96 WELL PLATE</t>
  </si>
  <si>
    <t>Read</t>
  </si>
  <si>
    <t>Absorbance Endpoint</t>
  </si>
  <si>
    <t>Full Plate</t>
  </si>
  <si>
    <t>Wavelengths:  562</t>
  </si>
  <si>
    <t>Read Speed: Normal,  Delay: 100 msec,  Measurements/Data Point: 8</t>
  </si>
  <si>
    <t>Results</t>
  </si>
  <si>
    <t>Actual Temperature:</t>
  </si>
  <si>
    <t>A</t>
  </si>
  <si>
    <t>B</t>
  </si>
  <si>
    <t>C</t>
  </si>
  <si>
    <t>D</t>
  </si>
  <si>
    <t>E</t>
  </si>
  <si>
    <t>F</t>
  </si>
  <si>
    <t>G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</si>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</sst>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.000"/>
  </numFmts>
  <fonts count="5" x14ac:knownFonts="1">
    <font>
      <sz val="1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8DBCE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21" fontId="1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" fillId="11" borderId="1" xfId="0" applyFont="1" applyFill="1" applyBorder="1" applyAlignment="1">
      <alignment horizontal="center" vertical="center" wrapText="1"/>
    </xf>
    <xf numFmtId="0" fontId="1" fillId="12" borderId="1" xfId="0" applyFont="1" applyFill="1" applyBorder="1" applyAlignment="1">
      <alignment horizontal="center" vertical="center" wrapText="1"/>
    </xf>
    <xf numFmtId="0" fontId="1" fillId="13" borderId="1" xfId="0" applyFont="1" applyFill="1" applyBorder="1" applyAlignment="1">
      <alignment horizontal="center" vertical="center" wrapText="1"/>
    </xf>
    <xf numFmtId="0" fontId="1" fillId="14" borderId="1" xfId="0" applyFont="1" applyFill="1" applyBorder="1" applyAlignment="1">
      <alignment horizontal="center" vertical="center" wrapText="1"/>
    </xf>
    <xf numFmtId="178" fontId="0" fillId="0" borderId="0" xfId="0" applyNumberFormat="1"/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'Plate 1 - Sheet1'!$C$31:$J$31</c:f>
              <c:numCache>
                <c:formatCode>General</c:formatCode>
                <c:ptCount val="8"/>
                <c:pt idx="0">
                  <c:v>1.5625E-2</c:v>
                </c:pt>
                <c:pt idx="1">
                  <c:v>3.125E-2</c:v>
                </c:pt>
                <c:pt idx="2">
                  <c:v>6.25E-2</c:v>
                </c:pt>
                <c:pt idx="3">
                  <c:v>0.125</c:v>
                </c:pt>
                <c:pt idx="4">
                  <c:v>0.25</c:v>
                </c:pt>
                <c:pt idx="5">
                  <c:v>0.5</c:v>
                </c:pt>
                <c:pt idx="6">
                  <c:v>1</c:v>
                </c:pt>
                <c:pt idx="7">
                  <c:v>2</c:v>
                </c:pt>
              </c:numCache>
            </c:numRef>
          </c:xVal>
          <c:yVal>
            <c:numRef>
              <c:f>'Plate 1 - Sheet1'!$C$32:$J$32</c:f>
              <c:numCache>
                <c:formatCode>General</c:formatCode>
                <c:ptCount val="8"/>
                <c:pt idx="0">
                  <c:v>0.114</c:v>
                </c:pt>
                <c:pt idx="1">
                  <c:v>0.112</c:v>
                </c:pt>
                <c:pt idx="2">
                  <c:v>0.11799999999999999</c:v>
                </c:pt>
                <c:pt idx="3">
                  <c:v>0.154</c:v>
                </c:pt>
                <c:pt idx="4">
                  <c:v>0.19</c:v>
                </c:pt>
                <c:pt idx="5">
                  <c:v>0.27</c:v>
                </c:pt>
                <c:pt idx="6">
                  <c:v>0.47799999999999998</c:v>
                </c:pt>
                <c:pt idx="7">
                  <c:v>0.79800000000000004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527-4B40-86FD-7172B34231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140416"/>
        <c:axId val="108138880"/>
      </c:scatterChart>
      <c:valAx>
        <c:axId val="108140416"/>
        <c:scaling>
          <c:orientation val="minMax"/>
        </c:scaling>
        <c:delete val="0"/>
        <c:axPos val="b"/>
        <c:title>
          <c:overlay val="0"/>
        </c:title>
        <c:numFmt formatCode="General" sourceLinked="1"/>
        <c:majorTickMark val="out"/>
        <c:minorTickMark val="none"/>
        <c:tickLblPos val="nextTo"/>
        <c:crossAx val="108138880"/>
        <c:crosses val="autoZero"/>
        <c:crossBetween val="midCat"/>
      </c:valAx>
      <c:valAx>
        <c:axId val="108138880"/>
        <c:scaling>
          <c:orientation val="minMax"/>
        </c:scaling>
        <c:delete val="0"/>
        <c:axPos val="l"/>
        <c:majorGridlines/>
        <c:minorGridlines/>
        <c:title>
          <c:overlay val="0"/>
        </c:title>
        <c:numFmt formatCode="General" sourceLinked="1"/>
        <c:majorTickMark val="out"/>
        <c:minorTickMark val="none"/>
        <c:tickLblPos val="nextTo"/>
        <c:crossAx val="1081404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457200</xdr:colOff>
      <xdr:row>20</xdr:row>
      <xdr:rowOff>42862</xdr:rowOff>
    </xdr:from>
    <xdr:to>
      <xdr:col>23</xdr:col>
      <xdr:colOff>152400</xdr:colOff>
      <xdr:row>37</xdr:row>
      <xdr:rowOff>33337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43"/>
  <sheetViews>
    <sheetView tabSelected="1" topLeftCell="A15" workbookViewId="0">
      <selection activeCell="E43" sqref="C43:E43"/>
    </sheetView>
  </sheetViews>
  <sheetFormatPr defaultRowHeight="13.2" x14ac:dyDescent="0.25"/>
  <cols>
    <col min="1" max="1" width="20.6640625" customWidth="1"/>
    <col min="2" max="2" width="12.6640625" customWidth="1"/>
  </cols>
  <sheetData>
    <row r="2" spans="1:2" x14ac:dyDescent="0.25">
      <c r="A2" s="1" t="s">
        <v>0</v>
      </c>
      <c r="B2" s="1" t="s">
        <v>1</v>
      </c>
    </row>
    <row r="4" spans="1:2" x14ac:dyDescent="0.25">
      <c r="A4" s="1" t="s">
        <v>2</v>
      </c>
      <c r="B4" s="1" t="s">
        <v>3</v>
      </c>
    </row>
    <row r="5" spans="1:2" x14ac:dyDescent="0.25">
      <c r="A5" s="1" t="s">
        <v>4</v>
      </c>
      <c r="B5" s="2">
        <v>43656</v>
      </c>
    </row>
    <row r="6" spans="1:2" x14ac:dyDescent="0.25">
      <c r="A6" s="1" t="s">
        <v>5</v>
      </c>
      <c r="B6" s="3">
        <v>0.46932870370370372</v>
      </c>
    </row>
    <row r="7" spans="1:2" x14ac:dyDescent="0.25">
      <c r="A7" s="1" t="s">
        <v>6</v>
      </c>
      <c r="B7" s="1" t="s">
        <v>7</v>
      </c>
    </row>
    <row r="8" spans="1:2" x14ac:dyDescent="0.25">
      <c r="A8" s="1" t="s">
        <v>8</v>
      </c>
      <c r="B8" s="1">
        <v>263893</v>
      </c>
    </row>
    <row r="9" spans="1:2" x14ac:dyDescent="0.25">
      <c r="A9" s="1" t="s">
        <v>9</v>
      </c>
      <c r="B9" s="1" t="s">
        <v>10</v>
      </c>
    </row>
    <row r="11" spans="1:2" x14ac:dyDescent="0.25">
      <c r="A11" s="4" t="s">
        <v>11</v>
      </c>
      <c r="B11" s="1"/>
    </row>
    <row r="12" spans="1:2" x14ac:dyDescent="0.25">
      <c r="A12" t="s">
        <v>12</v>
      </c>
      <c r="B12" t="s">
        <v>13</v>
      </c>
    </row>
    <row r="13" spans="1:2" x14ac:dyDescent="0.25">
      <c r="A13" t="s">
        <v>14</v>
      </c>
      <c r="B13" t="s">
        <v>15</v>
      </c>
    </row>
    <row r="14" spans="1:2" x14ac:dyDescent="0.25">
      <c r="B14" t="s">
        <v>16</v>
      </c>
    </row>
    <row r="15" spans="1:2" x14ac:dyDescent="0.25">
      <c r="B15" t="s">
        <v>17</v>
      </c>
    </row>
    <row r="16" spans="1:2" x14ac:dyDescent="0.25">
      <c r="B16" t="s">
        <v>18</v>
      </c>
    </row>
    <row r="18" spans="1:15" x14ac:dyDescent="0.25">
      <c r="A18" s="4" t="s">
        <v>19</v>
      </c>
      <c r="B18" s="1"/>
    </row>
    <row r="19" spans="1:15" x14ac:dyDescent="0.25">
      <c r="A19" s="1" t="s">
        <v>20</v>
      </c>
      <c r="B19" s="1">
        <v>0</v>
      </c>
    </row>
    <row r="21" spans="1:15" x14ac:dyDescent="0.25">
      <c r="B21" s="5"/>
      <c r="C21" s="6">
        <v>1</v>
      </c>
      <c r="D21" s="6">
        <v>2</v>
      </c>
      <c r="E21" s="6">
        <v>3</v>
      </c>
      <c r="F21" s="6">
        <v>4</v>
      </c>
      <c r="G21" s="6">
        <v>5</v>
      </c>
      <c r="H21" s="6">
        <v>6</v>
      </c>
      <c r="I21" s="6">
        <v>7</v>
      </c>
      <c r="J21" s="6">
        <v>8</v>
      </c>
      <c r="K21" s="6">
        <v>9</v>
      </c>
      <c r="L21" s="6">
        <v>10</v>
      </c>
      <c r="M21" s="6">
        <v>11</v>
      </c>
      <c r="N21" s="6">
        <v>12</v>
      </c>
    </row>
    <row r="22" spans="1:15" x14ac:dyDescent="0.25">
      <c r="B22" s="6" t="s">
        <v>21</v>
      </c>
      <c r="C22" s="7">
        <v>0.79200000000000004</v>
      </c>
      <c r="D22" s="8">
        <v>7.6999999999999999E-2</v>
      </c>
      <c r="E22" s="8">
        <v>0.13500000000000001</v>
      </c>
      <c r="F22" s="8">
        <v>8.3000000000000004E-2</v>
      </c>
      <c r="G22" s="9">
        <v>0.252</v>
      </c>
      <c r="H22" s="10">
        <v>1.792</v>
      </c>
      <c r="I22" s="10">
        <v>1.772</v>
      </c>
      <c r="J22" s="8">
        <v>0.114</v>
      </c>
      <c r="K22" s="8">
        <v>0.16</v>
      </c>
      <c r="L22" s="8">
        <v>5.1999999999999998E-2</v>
      </c>
      <c r="M22" s="8">
        <v>5.8999999999999997E-2</v>
      </c>
      <c r="N22" s="8">
        <v>5.0999999999999997E-2</v>
      </c>
      <c r="O22" s="11">
        <v>562</v>
      </c>
    </row>
    <row r="23" spans="1:15" x14ac:dyDescent="0.25">
      <c r="B23" s="6" t="s">
        <v>22</v>
      </c>
      <c r="C23" s="8">
        <v>0.124</v>
      </c>
      <c r="D23" s="12">
        <v>0.57399999999999995</v>
      </c>
      <c r="E23" s="9">
        <v>0.26500000000000001</v>
      </c>
      <c r="F23" s="7">
        <v>0.76600000000000001</v>
      </c>
      <c r="G23" s="9">
        <v>0.29399999999999998</v>
      </c>
      <c r="H23" s="10">
        <v>1.829</v>
      </c>
      <c r="I23" s="13">
        <v>1.968</v>
      </c>
      <c r="J23" s="8">
        <v>0.112</v>
      </c>
      <c r="K23" s="8">
        <v>0.17599999999999999</v>
      </c>
      <c r="L23" s="8">
        <v>5.6000000000000001E-2</v>
      </c>
      <c r="M23" s="8">
        <v>4.9000000000000002E-2</v>
      </c>
      <c r="N23" s="8">
        <v>4.8000000000000001E-2</v>
      </c>
      <c r="O23" s="11">
        <v>562</v>
      </c>
    </row>
    <row r="24" spans="1:15" x14ac:dyDescent="0.25">
      <c r="B24" s="6" t="s">
        <v>23</v>
      </c>
      <c r="C24" s="9">
        <v>0.31</v>
      </c>
      <c r="D24" s="7">
        <v>0.73</v>
      </c>
      <c r="E24" s="9">
        <v>0.38500000000000001</v>
      </c>
      <c r="F24" s="7">
        <v>0.74</v>
      </c>
      <c r="G24" s="9">
        <v>0.40200000000000002</v>
      </c>
      <c r="H24" s="14">
        <v>1.67</v>
      </c>
      <c r="I24" s="10">
        <v>1.7869999999999999</v>
      </c>
      <c r="J24" s="8">
        <v>0.11799999999999999</v>
      </c>
      <c r="K24" s="8">
        <v>0.19</v>
      </c>
      <c r="L24" s="8">
        <v>6.6000000000000003E-2</v>
      </c>
      <c r="M24" s="8">
        <v>5.5E-2</v>
      </c>
      <c r="N24" s="8">
        <v>0.05</v>
      </c>
      <c r="O24" s="11">
        <v>562</v>
      </c>
    </row>
    <row r="25" spans="1:15" x14ac:dyDescent="0.25">
      <c r="B25" s="6" t="s">
        <v>24</v>
      </c>
      <c r="C25" s="9">
        <v>0.29799999999999999</v>
      </c>
      <c r="D25" s="15">
        <v>0.87</v>
      </c>
      <c r="E25" s="12">
        <v>0.495</v>
      </c>
      <c r="F25" s="15">
        <v>0.86199999999999999</v>
      </c>
      <c r="G25" s="12">
        <v>0.55600000000000005</v>
      </c>
      <c r="H25" s="14">
        <v>1.714</v>
      </c>
      <c r="I25" s="16">
        <v>2.645</v>
      </c>
      <c r="J25" s="8">
        <v>0.154</v>
      </c>
      <c r="K25" s="8">
        <v>0.186</v>
      </c>
      <c r="L25" s="8">
        <v>5.1999999999999998E-2</v>
      </c>
      <c r="M25" s="8">
        <v>5.0999999999999997E-2</v>
      </c>
      <c r="N25" s="8">
        <v>5.6000000000000001E-2</v>
      </c>
      <c r="O25" s="11">
        <v>562</v>
      </c>
    </row>
    <row r="26" spans="1:15" x14ac:dyDescent="0.25">
      <c r="B26" s="6" t="s">
        <v>25</v>
      </c>
      <c r="C26" s="8">
        <v>0.20200000000000001</v>
      </c>
      <c r="D26" s="8">
        <v>0.05</v>
      </c>
      <c r="E26" s="7">
        <v>0.63900000000000001</v>
      </c>
      <c r="F26" s="8">
        <v>5.3999999999999999E-2</v>
      </c>
      <c r="G26" s="15">
        <v>0.83099999999999996</v>
      </c>
      <c r="H26" s="17">
        <v>1.1399999999999999</v>
      </c>
      <c r="I26" s="18">
        <v>1.51</v>
      </c>
      <c r="J26" s="8">
        <v>0.19</v>
      </c>
      <c r="K26" s="8">
        <v>5.8000000000000003E-2</v>
      </c>
      <c r="L26" s="8">
        <v>5.8999999999999997E-2</v>
      </c>
      <c r="M26" s="8">
        <v>5.8000000000000003E-2</v>
      </c>
      <c r="N26" s="8">
        <v>4.7E-2</v>
      </c>
      <c r="O26" s="11">
        <v>562</v>
      </c>
    </row>
    <row r="27" spans="1:15" x14ac:dyDescent="0.25">
      <c r="B27" s="6" t="s">
        <v>26</v>
      </c>
      <c r="C27" s="12">
        <v>0.45800000000000002</v>
      </c>
      <c r="D27" s="8">
        <v>5.0999999999999997E-2</v>
      </c>
      <c r="E27" s="12">
        <v>0.48</v>
      </c>
      <c r="F27" s="8">
        <v>5.3999999999999999E-2</v>
      </c>
      <c r="G27" s="19">
        <v>1.236</v>
      </c>
      <c r="H27" s="17">
        <v>1.1779999999999999</v>
      </c>
      <c r="I27" s="14">
        <v>1.7270000000000001</v>
      </c>
      <c r="J27" s="9">
        <v>0.27</v>
      </c>
      <c r="K27" s="8">
        <v>4.9000000000000002E-2</v>
      </c>
      <c r="L27" s="8">
        <v>4.9000000000000002E-2</v>
      </c>
      <c r="M27" s="8">
        <v>4.8000000000000001E-2</v>
      </c>
      <c r="N27" s="8">
        <v>5.0999999999999997E-2</v>
      </c>
      <c r="O27" s="11">
        <v>562</v>
      </c>
    </row>
    <row r="28" spans="1:15" x14ac:dyDescent="0.25">
      <c r="B28" s="6" t="s">
        <v>27</v>
      </c>
      <c r="C28" s="8">
        <v>0.20799999999999999</v>
      </c>
      <c r="D28" s="8">
        <v>4.9000000000000002E-2</v>
      </c>
      <c r="E28" s="8">
        <v>0.214</v>
      </c>
      <c r="F28" s="8">
        <v>5.2999999999999999E-2</v>
      </c>
      <c r="G28" s="18">
        <v>1.472</v>
      </c>
      <c r="H28" s="18">
        <v>1.5129999999999999</v>
      </c>
      <c r="I28" s="14">
        <v>1.73</v>
      </c>
      <c r="J28" s="12">
        <v>0.47799999999999998</v>
      </c>
      <c r="K28" s="8">
        <v>5.0999999999999997E-2</v>
      </c>
      <c r="L28" s="8">
        <v>4.9000000000000002E-2</v>
      </c>
      <c r="M28" s="8">
        <v>4.7E-2</v>
      </c>
      <c r="N28" s="8">
        <v>5.2999999999999999E-2</v>
      </c>
      <c r="O28" s="11">
        <v>562</v>
      </c>
    </row>
    <row r="29" spans="1:15" x14ac:dyDescent="0.25">
      <c r="B29" s="6" t="s">
        <v>28</v>
      </c>
      <c r="C29" s="7">
        <v>0.76</v>
      </c>
      <c r="D29" s="8">
        <v>4.7E-2</v>
      </c>
      <c r="E29" s="7">
        <v>0.72699999999999998</v>
      </c>
      <c r="F29" s="8">
        <v>5.3999999999999999E-2</v>
      </c>
      <c r="G29" s="16">
        <v>2.6970000000000001</v>
      </c>
      <c r="H29" s="18">
        <v>1.4359999999999999</v>
      </c>
      <c r="I29" s="10">
        <v>1.829</v>
      </c>
      <c r="J29" s="7">
        <v>0.79800000000000004</v>
      </c>
      <c r="K29" s="8">
        <v>5.1999999999999998E-2</v>
      </c>
      <c r="L29" s="8">
        <v>5.1999999999999998E-2</v>
      </c>
      <c r="M29" s="8">
        <v>4.9000000000000002E-2</v>
      </c>
      <c r="N29" s="8">
        <v>4.8000000000000001E-2</v>
      </c>
      <c r="O29" s="11">
        <v>562</v>
      </c>
    </row>
    <row r="31" spans="1:15" x14ac:dyDescent="0.25">
      <c r="C31">
        <f t="shared" ref="C31:H31" si="0">D31/2</f>
        <v>1.5625E-2</v>
      </c>
      <c r="D31">
        <f t="shared" si="0"/>
        <v>3.125E-2</v>
      </c>
      <c r="E31">
        <f t="shared" si="0"/>
        <v>6.25E-2</v>
      </c>
      <c r="F31">
        <f t="shared" si="0"/>
        <v>0.125</v>
      </c>
      <c r="G31">
        <f t="shared" si="0"/>
        <v>0.25</v>
      </c>
      <c r="H31">
        <f t="shared" si="0"/>
        <v>0.5</v>
      </c>
      <c r="I31">
        <f>J31/2</f>
        <v>1</v>
      </c>
      <c r="J31">
        <v>2</v>
      </c>
    </row>
    <row r="32" spans="1:15" x14ac:dyDescent="0.25">
      <c r="C32" s="8">
        <v>0.114</v>
      </c>
      <c r="D32" s="8">
        <v>0.112</v>
      </c>
      <c r="E32" s="8">
        <v>0.11799999999999999</v>
      </c>
      <c r="F32" s="8">
        <v>0.154</v>
      </c>
      <c r="G32" s="8">
        <v>0.19</v>
      </c>
      <c r="H32" s="9">
        <v>0.27</v>
      </c>
      <c r="I32" s="12">
        <v>0.47799999999999998</v>
      </c>
      <c r="J32" s="7">
        <v>0.79800000000000004</v>
      </c>
    </row>
    <row r="33" spans="3:10" x14ac:dyDescent="0.25">
      <c r="C33" s="8">
        <v>0.16</v>
      </c>
      <c r="D33" s="8">
        <v>0.17599999999999999</v>
      </c>
      <c r="E33" s="8">
        <v>0.19</v>
      </c>
      <c r="F33" s="8">
        <v>0.186</v>
      </c>
      <c r="G33" s="8"/>
      <c r="H33" s="8"/>
      <c r="I33" s="8"/>
      <c r="J33" s="8"/>
    </row>
    <row r="35" spans="3:10" x14ac:dyDescent="0.25">
      <c r="C35">
        <f>AVERAGE(C33:D33)</f>
        <v>0.16799999999999998</v>
      </c>
      <c r="E35">
        <f t="shared" ref="E35" si="1">AVERAGE(E33:F33)</f>
        <v>0.188</v>
      </c>
    </row>
    <row r="37" spans="3:10" x14ac:dyDescent="0.25">
      <c r="C37">
        <f>C35-0.1044</f>
        <v>6.3599999999999976E-2</v>
      </c>
      <c r="E37">
        <f t="shared" ref="E37" si="2">E35-0.1044</f>
        <v>8.3599999999999994E-2</v>
      </c>
    </row>
    <row r="39" spans="3:10" x14ac:dyDescent="0.25">
      <c r="C39">
        <f>C37/0.3511</f>
        <v>0.18114497294218163</v>
      </c>
      <c r="E39">
        <f t="shared" ref="E39" si="3">E37/0.3511</f>
        <v>0.23810880091142123</v>
      </c>
    </row>
    <row r="41" spans="3:10" x14ac:dyDescent="0.25">
      <c r="C41">
        <f>C39*50</f>
        <v>9.0572486471090805</v>
      </c>
      <c r="E41">
        <f t="shared" ref="E41" si="4">E39*50</f>
        <v>11.905440045571062</v>
      </c>
    </row>
    <row r="43" spans="3:10" x14ac:dyDescent="0.25">
      <c r="C43" s="20">
        <f>C41/1000</f>
        <v>9.0572486471090802E-3</v>
      </c>
      <c r="D43" s="20"/>
      <c r="E43" s="20">
        <f t="shared" ref="E43" si="5">E41/1000</f>
        <v>1.1905440045571062E-2</v>
      </c>
    </row>
  </sheetData>
  <phoneticPr fontId="0" type="noConversion"/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Plate 1 - 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Winston Mak</cp:lastModifiedBy>
  <dcterms:created xsi:type="dcterms:W3CDTF">2011-01-18T20:51:17Z</dcterms:created>
  <dcterms:modified xsi:type="dcterms:W3CDTF">2019-07-15T07:30:35Z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14.0</vt:lpwstr>
  </property>
</Properties>
</file>