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ndamroy/Desktop/Carotenoid Project/Mass Spectroscopy Data/Peak tables/"/>
    </mc:Choice>
  </mc:AlternateContent>
  <xr:revisionPtr revIDLastSave="0" documentId="13_ncr:1_{300C02BD-3FDC-6745-887D-954A8AAB0B7E}" xr6:coauthVersionLast="47" xr6:coauthVersionMax="47" xr10:uidLastSave="{00000000-0000-0000-0000-000000000000}"/>
  <bookViews>
    <workbookView xWindow="33860" yWindow="3460" windowWidth="25880" windowHeight="10360" activeTab="3" xr2:uid="{00000000-000D-0000-FFFF-FFFF00000000}"/>
  </bookViews>
  <sheets>
    <sheet name="Protein PCA Raw" sheetId="1" r:id="rId1"/>
    <sheet name="Protein PCA Norm" sheetId="2" r:id="rId2"/>
    <sheet name="Protein PCA Mean_Centred" sheetId="3" r:id="rId3"/>
    <sheet name="PCA Scores" sheetId="6" r:id="rId4"/>
    <sheet name="Assignments" sheetId="4" r:id="rId5"/>
  </sheets>
  <definedNames>
    <definedName name="_xlnm._FilterDatabase" localSheetId="4" hidden="1">Assignments!$A$1:$B$1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" i="2" l="1"/>
  <c r="Y4" i="2"/>
  <c r="Z4" i="2"/>
  <c r="AA4" i="2"/>
  <c r="AB4" i="2"/>
  <c r="AC4" i="2"/>
  <c r="AD4" i="2"/>
  <c r="AE4" i="2"/>
  <c r="AF4" i="2"/>
  <c r="AG4" i="2"/>
  <c r="AH4" i="2"/>
  <c r="AI4" i="2"/>
  <c r="AJ4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Q4" i="2"/>
  <c r="R4" i="2"/>
  <c r="S4" i="2"/>
  <c r="T4" i="2"/>
  <c r="U4" i="2"/>
  <c r="V4" i="2"/>
  <c r="W4" i="2"/>
  <c r="Q5" i="2"/>
  <c r="R5" i="2"/>
  <c r="S5" i="2"/>
  <c r="T5" i="2"/>
  <c r="U5" i="2"/>
  <c r="V5" i="2"/>
  <c r="W5" i="2"/>
  <c r="Q6" i="2"/>
  <c r="R6" i="2"/>
  <c r="S6" i="2"/>
  <c r="T6" i="2"/>
  <c r="U6" i="2"/>
  <c r="V6" i="2"/>
  <c r="W6" i="2"/>
  <c r="Q7" i="2"/>
  <c r="R7" i="2"/>
  <c r="S7" i="2"/>
  <c r="T7" i="2"/>
  <c r="U7" i="2"/>
  <c r="V7" i="2"/>
  <c r="W7" i="2"/>
  <c r="W3" i="2"/>
  <c r="V3" i="2"/>
  <c r="U3" i="2"/>
  <c r="T3" i="2"/>
  <c r="S3" i="2"/>
  <c r="R3" i="2"/>
  <c r="Q3" i="2"/>
  <c r="I4" i="2"/>
  <c r="J4" i="2"/>
  <c r="K4" i="2"/>
  <c r="L4" i="2"/>
  <c r="M4" i="2"/>
  <c r="N4" i="2"/>
  <c r="O4" i="2"/>
  <c r="P4" i="2"/>
  <c r="I5" i="2"/>
  <c r="J5" i="2"/>
  <c r="K5" i="2"/>
  <c r="L5" i="2"/>
  <c r="M5" i="2"/>
  <c r="N5" i="2"/>
  <c r="O5" i="2"/>
  <c r="P5" i="2"/>
  <c r="I6" i="2"/>
  <c r="J6" i="2"/>
  <c r="K6" i="2"/>
  <c r="L6" i="2"/>
  <c r="M6" i="2"/>
  <c r="N6" i="2"/>
  <c r="O6" i="2"/>
  <c r="P6" i="2"/>
  <c r="I7" i="2"/>
  <c r="J7" i="2"/>
  <c r="K7" i="2"/>
  <c r="L7" i="2"/>
  <c r="M7" i="2"/>
  <c r="N7" i="2"/>
  <c r="O7" i="2"/>
  <c r="P7" i="2"/>
  <c r="P3" i="2"/>
  <c r="O3" i="2"/>
  <c r="N3" i="2"/>
  <c r="M3" i="2"/>
  <c r="L3" i="2"/>
  <c r="K3" i="2"/>
  <c r="J3" i="2"/>
  <c r="I3" i="2"/>
  <c r="C4" i="2"/>
  <c r="C5" i="2"/>
  <c r="C6" i="2"/>
  <c r="C7" i="2"/>
  <c r="C3" i="2"/>
  <c r="D4" i="2"/>
  <c r="E4" i="2"/>
  <c r="F4" i="2"/>
  <c r="G4" i="2"/>
  <c r="H4" i="2"/>
  <c r="D5" i="2"/>
  <c r="E5" i="2"/>
  <c r="F5" i="2"/>
  <c r="G5" i="2"/>
  <c r="H5" i="2"/>
  <c r="D6" i="2"/>
  <c r="E6" i="2"/>
  <c r="F6" i="2"/>
  <c r="G6" i="2"/>
  <c r="H6" i="2"/>
  <c r="D7" i="2"/>
  <c r="E7" i="2"/>
  <c r="F7" i="2"/>
  <c r="G7" i="2"/>
  <c r="H7" i="2"/>
  <c r="H3" i="2"/>
  <c r="G3" i="2"/>
  <c r="F3" i="2"/>
  <c r="E3" i="2"/>
  <c r="D3" i="2"/>
  <c r="B4" i="2"/>
  <c r="B5" i="2"/>
  <c r="B6" i="2"/>
  <c r="B7" i="2"/>
  <c r="B3" i="2"/>
  <c r="W3" i="3" l="1"/>
  <c r="F5" i="3"/>
  <c r="AD6" i="3"/>
  <c r="AE5" i="3"/>
  <c r="AE4" i="3"/>
  <c r="AK3" i="2"/>
  <c r="M9" i="2" s="1"/>
  <c r="J3" i="3"/>
  <c r="AD4" i="3"/>
  <c r="F3" i="3"/>
  <c r="AK7" i="2"/>
  <c r="B7" i="3"/>
  <c r="AK6" i="2"/>
  <c r="B6" i="3"/>
  <c r="AA5" i="3"/>
  <c r="AJ7" i="3"/>
  <c r="AK4" i="2"/>
  <c r="B4" i="3"/>
  <c r="S5" i="3"/>
  <c r="AK5" i="2"/>
  <c r="B5" i="3"/>
  <c r="AJ4" i="3"/>
  <c r="AA9" i="2"/>
  <c r="AA6" i="3" s="1"/>
  <c r="I9" i="2"/>
  <c r="I4" i="3" s="1"/>
  <c r="J9" i="2"/>
  <c r="J7" i="3" s="1"/>
  <c r="L9" i="2"/>
  <c r="L3" i="3" s="1"/>
  <c r="AH9" i="2"/>
  <c r="AH7" i="3" s="1"/>
  <c r="AJ9" i="2"/>
  <c r="AJ5" i="3" s="1"/>
  <c r="F9" i="2"/>
  <c r="F6" i="3" s="1"/>
  <c r="U9" i="2"/>
  <c r="U6" i="3" s="1"/>
  <c r="AD9" i="2"/>
  <c r="AD7" i="3" s="1"/>
  <c r="W9" i="2"/>
  <c r="W7" i="3" s="1"/>
  <c r="AE9" i="2"/>
  <c r="AE3" i="3" s="1"/>
  <c r="S9" i="2"/>
  <c r="S3" i="3" s="1"/>
  <c r="M7" i="3" l="1"/>
  <c r="M6" i="3"/>
  <c r="M3" i="3"/>
  <c r="M4" i="3"/>
  <c r="M5" i="3"/>
  <c r="S6" i="3"/>
  <c r="T9" i="2"/>
  <c r="F4" i="3"/>
  <c r="J5" i="3"/>
  <c r="S4" i="3"/>
  <c r="AJ3" i="3"/>
  <c r="AH4" i="3"/>
  <c r="AB9" i="2"/>
  <c r="AA7" i="3"/>
  <c r="V9" i="2"/>
  <c r="AD5" i="3"/>
  <c r="Y9" i="2"/>
  <c r="AD3" i="3"/>
  <c r="C9" i="2"/>
  <c r="AH6" i="3"/>
  <c r="L5" i="3"/>
  <c r="U5" i="3"/>
  <c r="U4" i="3"/>
  <c r="L6" i="3"/>
  <c r="W6" i="3"/>
  <c r="D9" i="2"/>
  <c r="J6" i="3"/>
  <c r="J4" i="3"/>
  <c r="P9" i="2"/>
  <c r="S7" i="3"/>
  <c r="R9" i="2"/>
  <c r="AH5" i="3"/>
  <c r="W5" i="3"/>
  <c r="I3" i="3"/>
  <c r="E9" i="2"/>
  <c r="AA3" i="3"/>
  <c r="U7" i="3"/>
  <c r="L4" i="3"/>
  <c r="H9" i="2"/>
  <c r="K9" i="2"/>
  <c r="O9" i="2"/>
  <c r="I5" i="3"/>
  <c r="AJ6" i="3"/>
  <c r="AA4" i="3"/>
  <c r="I7" i="3"/>
  <c r="L7" i="3"/>
  <c r="I6" i="3"/>
  <c r="AE6" i="3"/>
  <c r="F7" i="3"/>
  <c r="AH3" i="3"/>
  <c r="B9" i="2"/>
  <c r="B3" i="3" s="1"/>
  <c r="AF9" i="2"/>
  <c r="Z9" i="2"/>
  <c r="AE7" i="3"/>
  <c r="U3" i="3"/>
  <c r="Q9" i="2"/>
  <c r="W4" i="3"/>
  <c r="G9" i="2"/>
  <c r="AI9" i="2"/>
  <c r="AG9" i="2"/>
  <c r="N9" i="2"/>
  <c r="AC9" i="2"/>
  <c r="X9" i="2"/>
  <c r="AG5" i="3" l="1"/>
  <c r="AG6" i="3"/>
  <c r="AG3" i="3"/>
  <c r="AG7" i="3"/>
  <c r="AG4" i="3"/>
  <c r="G4" i="3"/>
  <c r="G6" i="3"/>
  <c r="G3" i="3"/>
  <c r="G7" i="3"/>
  <c r="G5" i="3"/>
  <c r="Q3" i="3"/>
  <c r="Q6" i="3"/>
  <c r="Q7" i="3"/>
  <c r="Q5" i="3"/>
  <c r="Q4" i="3"/>
  <c r="T6" i="3"/>
  <c r="T4" i="3"/>
  <c r="T7" i="3"/>
  <c r="T3" i="3"/>
  <c r="T5" i="3"/>
  <c r="E7" i="3"/>
  <c r="E3" i="3"/>
  <c r="E5" i="3"/>
  <c r="E6" i="3"/>
  <c r="E4" i="3"/>
  <c r="C4" i="3"/>
  <c r="C7" i="3"/>
  <c r="C3" i="3"/>
  <c r="C6" i="3"/>
  <c r="C5" i="3"/>
  <c r="Z3" i="3"/>
  <c r="Z6" i="3"/>
  <c r="Z5" i="3"/>
  <c r="Z4" i="3"/>
  <c r="Z7" i="3"/>
  <c r="Y6" i="3"/>
  <c r="Y7" i="3"/>
  <c r="Y4" i="3"/>
  <c r="Y5" i="3"/>
  <c r="Y3" i="3"/>
  <c r="K7" i="3"/>
  <c r="K6" i="3"/>
  <c r="K4" i="3"/>
  <c r="K3" i="3"/>
  <c r="K5" i="3"/>
  <c r="X7" i="3"/>
  <c r="X6" i="3"/>
  <c r="X4" i="3"/>
  <c r="X3" i="3"/>
  <c r="X5" i="3"/>
  <c r="AI4" i="3"/>
  <c r="AI7" i="3"/>
  <c r="AI6" i="3"/>
  <c r="AI3" i="3"/>
  <c r="AI5" i="3"/>
  <c r="R6" i="3"/>
  <c r="R3" i="3"/>
  <c r="R5" i="3"/>
  <c r="R4" i="3"/>
  <c r="R7" i="3"/>
  <c r="O5" i="3"/>
  <c r="O6" i="3"/>
  <c r="O4" i="3"/>
  <c r="O7" i="3"/>
  <c r="O3" i="3"/>
  <c r="P3" i="3"/>
  <c r="P4" i="3"/>
  <c r="P5" i="3"/>
  <c r="P7" i="3"/>
  <c r="P6" i="3"/>
  <c r="AF3" i="3"/>
  <c r="AF6" i="3"/>
  <c r="AF5" i="3"/>
  <c r="AF7" i="3"/>
  <c r="AF4" i="3"/>
  <c r="H4" i="3"/>
  <c r="H3" i="3"/>
  <c r="H5" i="3"/>
  <c r="H6" i="3"/>
  <c r="H7" i="3"/>
  <c r="V5" i="3"/>
  <c r="V4" i="3"/>
  <c r="V7" i="3"/>
  <c r="V6" i="3"/>
  <c r="V3" i="3"/>
  <c r="AC6" i="3"/>
  <c r="AC4" i="3"/>
  <c r="AC7" i="3"/>
  <c r="AC3" i="3"/>
  <c r="AC5" i="3"/>
  <c r="D3" i="3"/>
  <c r="D6" i="3"/>
  <c r="D7" i="3"/>
  <c r="D4" i="3"/>
  <c r="D5" i="3"/>
  <c r="N6" i="3"/>
  <c r="N5" i="3"/>
  <c r="N3" i="3"/>
  <c r="N7" i="3"/>
  <c r="N4" i="3"/>
  <c r="AB4" i="3"/>
  <c r="AB5" i="3"/>
  <c r="AB3" i="3"/>
  <c r="AB7" i="3"/>
  <c r="AB6" i="3"/>
</calcChain>
</file>

<file path=xl/sharedStrings.xml><?xml version="1.0" encoding="utf-8"?>
<sst xmlns="http://schemas.openxmlformats.org/spreadsheetml/2006/main" count="249" uniqueCount="102">
  <si>
    <t>C_5H_10+</t>
  </si>
  <si>
    <t>C_5H_9+</t>
  </si>
  <si>
    <t>CH_2N+</t>
  </si>
  <si>
    <t>C_2H_5+</t>
  </si>
  <si>
    <t>Na+</t>
  </si>
  <si>
    <t>NH_4+</t>
  </si>
  <si>
    <t>CH_4N+</t>
  </si>
  <si>
    <t>CH_3O+</t>
  </si>
  <si>
    <t>K+</t>
  </si>
  <si>
    <t>C_3H_3+</t>
  </si>
  <si>
    <t>Ca+</t>
  </si>
  <si>
    <t>C_3H_5+</t>
  </si>
  <si>
    <t>C_2H_4N+</t>
  </si>
  <si>
    <t>C_3H_7+</t>
  </si>
  <si>
    <t>C_4H_3+</t>
  </si>
  <si>
    <t>C_3H_2N+</t>
  </si>
  <si>
    <t>C_3H_3N+</t>
  </si>
  <si>
    <t>C_3H_4N+</t>
  </si>
  <si>
    <t>C_4H_7+</t>
  </si>
  <si>
    <t>C_3H_6N+</t>
  </si>
  <si>
    <t>CaOH+</t>
  </si>
  <si>
    <t>C_4H_9+</t>
  </si>
  <si>
    <t>C_5H_3+</t>
  </si>
  <si>
    <t>C_5H_4+</t>
  </si>
  <si>
    <t>C_4H_3N+</t>
  </si>
  <si>
    <t>C_5H_6+</t>
  </si>
  <si>
    <t>C_4H_5N+</t>
  </si>
  <si>
    <t>C_4H_4O+</t>
  </si>
  <si>
    <t>C_7H_7+</t>
  </si>
  <si>
    <t>C_7H_11+</t>
  </si>
  <si>
    <t>C_8H_9+</t>
  </si>
  <si>
    <t>C_6H_7N_5+</t>
  </si>
  <si>
    <t>C_2H_6N+</t>
  </si>
  <si>
    <t>C_4H_8N+</t>
  </si>
  <si>
    <t>C_9H_14NO_3+</t>
  </si>
  <si>
    <t>Total Counts</t>
  </si>
  <si>
    <t>m/z</t>
  </si>
  <si>
    <t>Unmatured</t>
  </si>
  <si>
    <t>Category (DegC)</t>
  </si>
  <si>
    <t xml:space="preserve">Total </t>
  </si>
  <si>
    <t>AVERAGE</t>
  </si>
  <si>
    <t>Peak Assignments</t>
  </si>
  <si>
    <t>Prin1</t>
  </si>
  <si>
    <t>Prin2</t>
  </si>
  <si>
    <t>Prin3</t>
  </si>
  <si>
    <t>Prin4</t>
  </si>
  <si>
    <t> -0.10644</t>
  </si>
  <si>
    <t> -0.00467</t>
  </si>
  <si>
    <t> -0.45889</t>
  </si>
  <si>
    <t> -0.05722</t>
  </si>
  <si>
    <t> -0.16249</t>
  </si>
  <si>
    <t> -0.03545</t>
  </si>
  <si>
    <t> -0.14295</t>
  </si>
  <si>
    <t> -0.17081</t>
  </si>
  <si>
    <t> -0.16046</t>
  </si>
  <si>
    <t> -0.08131</t>
  </si>
  <si>
    <t> -0.08499</t>
  </si>
  <si>
    <t> -0.26037</t>
  </si>
  <si>
    <t> -0.05709</t>
  </si>
  <si>
    <t> -0.01095</t>
  </si>
  <si>
    <t> -0.33083</t>
  </si>
  <si>
    <t> -0.05380</t>
  </si>
  <si>
    <t> -0.09490</t>
  </si>
  <si>
    <t> -0.12818</t>
  </si>
  <si>
    <t> -0.21748</t>
  </si>
  <si>
    <t> -0.02849</t>
  </si>
  <si>
    <t> -0.12349</t>
  </si>
  <si>
    <t> -0.02815</t>
  </si>
  <si>
    <t> -0.04526</t>
  </si>
  <si>
    <t> -0.04028</t>
  </si>
  <si>
    <t> -0.00056</t>
  </si>
  <si>
    <t> -0.05452</t>
  </si>
  <si>
    <t> -0.00222</t>
  </si>
  <si>
    <t> -0.01211</t>
  </si>
  <si>
    <t> -0.06694</t>
  </si>
  <si>
    <t> -0.03776</t>
  </si>
  <si>
    <t> -0.12048</t>
  </si>
  <si>
    <t> -0.22217</t>
  </si>
  <si>
    <t> -0.04568</t>
  </si>
  <si>
    <t> -0.17617</t>
  </si>
  <si>
    <t> -0.16770</t>
  </si>
  <si>
    <t> -0.09891</t>
  </si>
  <si>
    <t> -0.08747</t>
  </si>
  <si>
    <t> -0.00438</t>
  </si>
  <si>
    <t> -0.04585</t>
  </si>
  <si>
    <t> -0.00489</t>
  </si>
  <si>
    <t> -0.00421</t>
  </si>
  <si>
    <t> -0.05263</t>
  </si>
  <si>
    <t> -0.00323</t>
  </si>
  <si>
    <t> -0.18886</t>
  </si>
  <si>
    <t> -0.05385</t>
  </si>
  <si>
    <t> -0.07345</t>
  </si>
  <si>
    <t> -0.17820</t>
  </si>
  <si>
    <t> -0.13257</t>
  </si>
  <si>
    <t> -0.25362</t>
  </si>
  <si>
    <t> -0.31835</t>
  </si>
  <si>
    <t> -0.14826</t>
  </si>
  <si>
    <t> -0.15412</t>
  </si>
  <si>
    <t> -0.17078</t>
  </si>
  <si>
    <t> -0.19802</t>
  </si>
  <si>
    <t> -0.05322</t>
  </si>
  <si>
    <t> -0.12171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</si>
</sst>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3"/>
      <color theme="1"/>
      <name val="Helvetica Neue"/>
      <family val="2"/>
    </font>
    <font>
      <b/>
      <sz val="13"/>
      <color theme="1"/>
      <name val="Helvetica Neue"/>
      <family val="2"/>
    </font>
    <font>
      <sz val="13"/>
      <color rgb="FFACACAC"/>
      <name val="Helvetica Neue"/>
      <family val="2"/>
    </font>
    <font>
      <sz val="13"/>
      <color rgb="FFD6D6D6"/>
      <name val="Helvetica Neue"/>
      <family val="2"/>
    </font>
    <font>
      <sz val="13"/>
      <color rgb="FF828282"/>
      <name val="Helvetica Neue"/>
      <family val="2"/>
    </font>
    <font>
      <sz val="13"/>
      <color rgb="FFC1C1C1"/>
      <name val="Helvetica Neue"/>
      <family val="2"/>
    </font>
    <font>
      <sz val="13"/>
      <color rgb="FFCACACA"/>
      <name val="Helvetica Neue"/>
      <family val="2"/>
    </font>
    <font>
      <sz val="13"/>
      <color rgb="FFBFBFBF"/>
      <name val="Helvetica Neue"/>
      <family val="2"/>
    </font>
    <font>
      <sz val="13"/>
      <color rgb="FF959595"/>
      <name val="Helvetica Neue"/>
      <family val="2"/>
    </font>
    <font>
      <sz val="13"/>
      <color rgb="FF868686"/>
      <name val="Helvetica Neue"/>
      <family val="2"/>
    </font>
    <font>
      <sz val="13"/>
      <color rgb="FF9D9D9D"/>
      <name val="Helvetica Neue"/>
      <family val="2"/>
    </font>
    <font>
      <sz val="13"/>
      <color rgb="FFB2B2B2"/>
      <name val="Helvetica Neue"/>
      <family val="2"/>
    </font>
    <font>
      <sz val="13"/>
      <color rgb="FF626262"/>
      <name val="Helvetica Neue"/>
      <family val="2"/>
    </font>
    <font>
      <sz val="13"/>
      <color rgb="FFCFCFCF"/>
      <name val="Helvetica Neue"/>
      <family val="2"/>
    </font>
    <font>
      <sz val="13"/>
      <color rgb="FFB3B3B3"/>
      <name val="Helvetica Neue"/>
      <family val="2"/>
    </font>
    <font>
      <sz val="13"/>
      <color rgb="FF919191"/>
      <name val="Helvetica Neue"/>
      <family val="2"/>
    </font>
    <font>
      <sz val="13"/>
      <color rgb="FF969696"/>
      <name val="Helvetica Neue"/>
      <family val="2"/>
    </font>
    <font>
      <sz val="13"/>
      <color rgb="FF737373"/>
      <name val="Helvetica Neue"/>
      <family val="2"/>
    </font>
    <font>
      <sz val="13"/>
      <color rgb="FFD2D2D2"/>
      <name val="Helvetica Neue"/>
      <family val="2"/>
    </font>
    <font>
      <sz val="13"/>
      <color rgb="FF888888"/>
      <name val="Helvetica Neue"/>
      <family val="2"/>
    </font>
    <font>
      <sz val="13"/>
      <color rgb="FFB7B7B7"/>
      <name val="Helvetica Neue"/>
      <family val="2"/>
    </font>
    <font>
      <sz val="13"/>
      <color rgb="FFB5B5B5"/>
      <name val="Helvetica Neue"/>
      <family val="2"/>
    </font>
    <font>
      <sz val="13"/>
      <color rgb="FF6C6C6C"/>
      <name val="Helvetica Neue"/>
      <family val="2"/>
    </font>
    <font>
      <sz val="13"/>
      <color rgb="FF898989"/>
      <name val="Helvetica Neue"/>
      <family val="2"/>
    </font>
    <font>
      <sz val="13"/>
      <color rgb="FFD4D4D4"/>
      <name val="Helvetica Neue"/>
      <family val="2"/>
    </font>
    <font>
      <sz val="13"/>
      <color rgb="FF4F4F4F"/>
      <name val="Helvetica Neue"/>
      <family val="2"/>
    </font>
    <font>
      <sz val="13"/>
      <color rgb="FFC2C2C2"/>
      <name val="Helvetica Neue"/>
      <family val="2"/>
    </font>
    <font>
      <sz val="13"/>
      <color rgb="FF5B5B5B"/>
      <name val="Helvetica Neue"/>
      <family val="2"/>
    </font>
    <font>
      <sz val="13"/>
      <color rgb="FFC9C9C9"/>
      <name val="Helvetica Neue"/>
      <family val="2"/>
    </font>
    <font>
      <sz val="13"/>
      <color rgb="FF929292"/>
      <name val="Helvetica Neue"/>
      <family val="2"/>
    </font>
    <font>
      <sz val="13"/>
      <color rgb="FF878787"/>
      <name val="Helvetica Neue"/>
      <family val="2"/>
    </font>
    <font>
      <sz val="13"/>
      <color rgb="FFB1B1B1"/>
      <name val="Helvetica Neue"/>
      <family val="2"/>
    </font>
    <font>
      <sz val="13"/>
      <color rgb="FFA4A4A4"/>
      <name val="Helvetica Neue"/>
      <family val="2"/>
    </font>
    <font>
      <sz val="13"/>
      <color rgb="FF9A9A9A"/>
      <name val="Helvetica Neue"/>
      <family val="2"/>
    </font>
    <font>
      <sz val="13"/>
      <color rgb="FFD5D5D5"/>
      <name val="Helvetica Neue"/>
      <family val="2"/>
    </font>
    <font>
      <sz val="13"/>
      <color rgb="FF595959"/>
      <name val="Helvetica Neue"/>
      <family val="2"/>
    </font>
    <font>
      <sz val="13"/>
      <color rgb="FFA3A3A3"/>
      <name val="Helvetica Neue"/>
      <family val="2"/>
    </font>
    <font>
      <sz val="13"/>
      <color rgb="FF7E7E7E"/>
      <name val="Helvetica Neue"/>
      <family val="2"/>
    </font>
    <font>
      <sz val="13"/>
      <color rgb="FF585858"/>
      <name val="Helvetica Neue"/>
      <family val="2"/>
    </font>
    <font>
      <sz val="13"/>
      <color rgb="FFCCCCCC"/>
      <name val="Helvetica Neue"/>
      <family val="2"/>
    </font>
    <font>
      <sz val="13"/>
      <color rgb="FFBDBDBD"/>
      <name val="Helvetica Neue"/>
      <family val="2"/>
    </font>
    <font>
      <sz val="13"/>
      <color rgb="FFD0D0D0"/>
      <name val="Helvetica Neue"/>
      <family val="2"/>
    </font>
    <font>
      <sz val="13"/>
      <color rgb="FFB9B9B9"/>
      <name val="Helvetica Neue"/>
      <family val="2"/>
    </font>
    <font>
      <sz val="13"/>
      <color rgb="FFA5A5A5"/>
      <name val="Helvetica Neue"/>
      <family val="2"/>
    </font>
    <font>
      <sz val="13"/>
      <color rgb="FF838383"/>
      <name val="Helvetica Neue"/>
      <family val="2"/>
    </font>
    <font>
      <sz val="13"/>
      <color rgb="FFCDCDCD"/>
      <name val="Helvetica Neue"/>
      <family val="2"/>
    </font>
    <font>
      <sz val="13"/>
      <color rgb="FFC5C5C5"/>
      <name val="Helvetica Neue"/>
      <family val="2"/>
    </font>
    <font>
      <sz val="13"/>
      <color rgb="FFC8C8C8"/>
      <name val="Helvetica Neue"/>
      <family val="2"/>
    </font>
    <font>
      <sz val="13"/>
      <color rgb="FF5F5F5F"/>
      <name val="Helvetica Neue"/>
      <family val="2"/>
    </font>
    <font>
      <sz val="13"/>
      <color rgb="FF656565"/>
      <name val="Helvetica Neue"/>
      <family val="2"/>
    </font>
    <font>
      <sz val="13"/>
      <color rgb="FFD8D8D8"/>
      <name val="Helvetica Neue"/>
      <family val="2"/>
    </font>
    <font>
      <sz val="13"/>
      <color rgb="FFD7D7D7"/>
      <name val="Helvetica Neue"/>
      <family val="2"/>
    </font>
    <font>
      <sz val="13"/>
      <color rgb="FF8F8F8F"/>
      <name val="Helvetica Neue"/>
      <family val="2"/>
    </font>
    <font>
      <sz val="13"/>
      <color rgb="FF9B9B9B"/>
      <name val="Helvetica Neue"/>
      <family val="2"/>
    </font>
    <font>
      <sz val="13"/>
      <color rgb="FF757575"/>
      <name val="Helvetica Neue"/>
      <family val="2"/>
    </font>
    <font>
      <sz val="13"/>
      <color rgb="FF979797"/>
      <name val="Helvetica Neue"/>
      <family val="2"/>
    </font>
    <font>
      <sz val="13"/>
      <color rgb="FF808080"/>
      <name val="Helvetica Neue"/>
      <family val="2"/>
    </font>
    <font>
      <sz val="13"/>
      <color rgb="FFBEBEBE"/>
      <name val="Helvetica Neue"/>
      <family val="2"/>
    </font>
    <font>
      <sz val="13"/>
      <color rgb="FFCECECE"/>
      <name val="Helvetica Neue"/>
      <family val="2"/>
    </font>
    <font>
      <sz val="13"/>
      <color rgb="FFD3D3D3"/>
      <name val="Helvetica Neue"/>
      <family val="2"/>
    </font>
    <font>
      <sz val="13"/>
      <color rgb="FF8E8E8E"/>
      <name val="Helvetica Neue"/>
      <family val="2"/>
    </font>
    <font>
      <sz val="13"/>
      <color rgb="FFA6A6A6"/>
      <name val="Helvetica Neue"/>
      <family val="2"/>
    </font>
    <font>
      <sz val="13"/>
      <color rgb="FF7C7C7C"/>
      <name val="Helvetica Neue"/>
      <family val="2"/>
    </font>
    <font>
      <sz val="13"/>
      <color rgb="FF515151"/>
      <name val="Helvetica Neue"/>
      <family val="2"/>
    </font>
    <font>
      <sz val="13"/>
      <color rgb="FF939393"/>
      <name val="Helvetica Neue"/>
      <family val="2"/>
    </font>
    <font>
      <sz val="13"/>
      <color rgb="FFA7A7A7"/>
      <name val="Helvetica Neue"/>
      <family val="2"/>
    </font>
    <font>
      <sz val="13"/>
      <color rgb="FFAFAFAF"/>
      <name val="Helvetica Neue"/>
      <family val="2"/>
    </font>
    <font>
      <sz val="13"/>
      <color rgb="FFB4B4B4"/>
      <name val="Helvetica Neue"/>
      <family val="2"/>
    </font>
    <font>
      <sz val="13"/>
      <color rgb="FF606060"/>
      <name val="Helvetica Neue"/>
      <family val="2"/>
    </font>
    <font>
      <sz val="13"/>
      <color rgb="FFBBBBBB"/>
      <name val="Helvetica Neue"/>
      <family val="2"/>
    </font>
    <font>
      <sz val="13"/>
      <color rgb="FF999999"/>
      <name val="Helvetica Neue"/>
      <family val="2"/>
    </font>
    <font>
      <sz val="13"/>
      <color rgb="FF545454"/>
      <name val="Helvetica Neue"/>
      <family val="2"/>
    </font>
    <font>
      <sz val="13"/>
      <color rgb="FFC4C4C4"/>
      <name val="Helvetica Neue"/>
      <family val="2"/>
    </font>
    <font>
      <sz val="13"/>
      <color rgb="FFB6B6B6"/>
      <name val="Helvetica Neue"/>
      <family val="2"/>
    </font>
    <font>
      <sz val="13"/>
      <color rgb="FF8B8B8B"/>
      <name val="Helvetica Neue"/>
      <family val="2"/>
    </font>
    <font>
      <sz val="13"/>
      <color rgb="FF8A8A8A"/>
      <name val="Helvetica Neue"/>
      <family val="2"/>
    </font>
    <font>
      <sz val="13"/>
      <color rgb="FFBABABA"/>
      <name val="Helvetica Neue"/>
      <family val="2"/>
    </font>
    <font>
      <sz val="13"/>
      <color rgb="FF4E4E4E"/>
      <name val="Helvetica Neue"/>
      <family val="2"/>
    </font>
    <font>
      <sz val="13"/>
      <color rgb="FFA1A1A1"/>
      <name val="Helvetica Neue"/>
      <family val="2"/>
    </font>
    <font>
      <sz val="13"/>
      <color rgb="FF6F6F6F"/>
      <name val="Helvetica Neue"/>
      <family val="2"/>
    </font>
    <font>
      <sz val="13"/>
      <color rgb="FF909090"/>
      <name val="Helvetica Neue"/>
      <family val="2"/>
    </font>
    <font>
      <sz val="13"/>
      <color rgb="FF989898"/>
      <name val="Helvetica Neue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5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19" fillId="0" borderId="0" xfId="0" applyFont="1"/>
    <xf numFmtId="0" fontId="18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7" fillId="0" borderId="0" xfId="0" applyFont="1"/>
    <xf numFmtId="0" fontId="58" fillId="0" borderId="0" xfId="0" applyFont="1"/>
    <xf numFmtId="0" fontId="59" fillId="0" borderId="0" xfId="0" applyFont="1"/>
    <xf numFmtId="0" fontId="60" fillId="0" borderId="0" xfId="0" applyFont="1"/>
    <xf numFmtId="0" fontId="61" fillId="0" borderId="0" xfId="0" applyFont="1"/>
    <xf numFmtId="0" fontId="62" fillId="0" borderId="0" xfId="0" applyFont="1"/>
    <xf numFmtId="0" fontId="63" fillId="0" borderId="0" xfId="0" applyFont="1"/>
    <xf numFmtId="0" fontId="64" fillId="0" borderId="0" xfId="0" applyFont="1"/>
    <xf numFmtId="0" fontId="65" fillId="0" borderId="0" xfId="0" applyFont="1"/>
    <xf numFmtId="0" fontId="66" fillId="0" borderId="0" xfId="0" applyFont="1"/>
    <xf numFmtId="0" fontId="67" fillId="0" borderId="0" xfId="0" applyFont="1"/>
    <xf numFmtId="0" fontId="68" fillId="0" borderId="0" xfId="0" applyFont="1"/>
    <xf numFmtId="0" fontId="69" fillId="0" borderId="0" xfId="0" applyFont="1"/>
    <xf numFmtId="0" fontId="70" fillId="0" borderId="0" xfId="0" applyFont="1"/>
    <xf numFmtId="0" fontId="71" fillId="0" borderId="0" xfId="0" applyFont="1"/>
    <xf numFmtId="0" fontId="72" fillId="0" borderId="0" xfId="0" applyFont="1"/>
    <xf numFmtId="0" fontId="73" fillId="0" borderId="0" xfId="0" applyFont="1"/>
    <xf numFmtId="0" fontId="74" fillId="0" borderId="0" xfId="0" applyFont="1"/>
    <xf numFmtId="0" fontId="75" fillId="0" borderId="0" xfId="0" applyFont="1"/>
    <xf numFmtId="0" fontId="76" fillId="0" borderId="0" xfId="0" applyFont="1"/>
    <xf numFmtId="0" fontId="77" fillId="0" borderId="0" xfId="0" applyFont="1"/>
    <xf numFmtId="0" fontId="78" fillId="0" borderId="0" xfId="0" applyFont="1"/>
    <xf numFmtId="0" fontId="79" fillId="0" borderId="0" xfId="0" applyFont="1"/>
    <xf numFmtId="0" fontId="80" fillId="0" borderId="0" xfId="0" applyFont="1"/>
    <xf numFmtId="0" fontId="81" fillId="0" borderId="0" xfId="0" applyFont="1"/>
    <xf numFmtId="0" fontId="82" fillId="0" borderId="0" xfId="0" applyFont="1"/>
    <xf numFmtId="0" fontId="83" fillId="0" borderId="0" xfId="0" applyFont="1"/>
    <xf numFmtId="0" fontId="84" fillId="0" borderId="0" xfId="0" applyFont="1"/>
    <xf numFmtId="0" fontId="85" fillId="0" borderId="0" xfId="0" applyFont="1"/>
    <xf numFmtId="0" fontId="86" fillId="0" borderId="0" xfId="0" applyFont="1"/>
    <xf numFmtId="0" fontId="87" fillId="0" borderId="0" xfId="0" applyFont="1"/>
    <xf numFmtId="0" fontId="88" fillId="0" borderId="0" xfId="0" applyFont="1"/>
    <xf numFmtId="0" fontId="89" fillId="0" borderId="0" xfId="0" applyFont="1"/>
    <xf numFmtId="0" fontId="90" fillId="0" borderId="0" xfId="0" applyFont="1"/>
    <xf numFmtId="0" fontId="91" fillId="0" borderId="0" xfId="0" applyFont="1"/>
    <xf numFmtId="0" fontId="92" fillId="0" borderId="0" xfId="0" applyFont="1"/>
    <xf numFmtId="0" fontId="93" fillId="0" borderId="0" xfId="0" applyFont="1"/>
    <xf numFmtId="0" fontId="94" fillId="0" borderId="0" xfId="0" applyFont="1"/>
    <xf numFmtId="0" fontId="95" fillId="0" borderId="0" xfId="0" applyFont="1"/>
    <xf numFmtId="0" fontId="96" fillId="0" borderId="0" xfId="0" applyFont="1"/>
    <xf numFmtId="0" fontId="97" fillId="0" borderId="0" xfId="0" applyFont="1"/>
    <xf numFmtId="0" fontId="98" fillId="0" borderId="0" xfId="0" applyFont="1"/>
    <xf numFmtId="0" fontId="9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zoomScale="177" zoomScaleNormal="177" workbookViewId="0">
      <selection activeCell="B7" sqref="B7"/>
    </sheetView>
  </sheetViews>
  <sheetFormatPr baseColWidth="10" defaultRowHeight="16" x14ac:dyDescent="0.2"/>
  <cols>
    <col min="1" max="1" width="14.33203125" bestFit="1" customWidth="1"/>
  </cols>
  <sheetData>
    <row r="1" spans="1:37" x14ac:dyDescent="0.2">
      <c r="A1" t="s">
        <v>36</v>
      </c>
      <c r="B1">
        <v>70.063800000000001</v>
      </c>
      <c r="C1">
        <v>69.038799999999995</v>
      </c>
      <c r="D1">
        <v>28.022300000000001</v>
      </c>
      <c r="E1">
        <v>29.0398</v>
      </c>
      <c r="F1">
        <v>22.992100000000001</v>
      </c>
      <c r="G1">
        <v>18.0379</v>
      </c>
      <c r="H1">
        <v>30.038</v>
      </c>
      <c r="I1">
        <v>31.0198</v>
      </c>
      <c r="J1">
        <v>38.964500000000001</v>
      </c>
      <c r="K1">
        <v>39.021299999999997</v>
      </c>
      <c r="L1">
        <v>39.956000000000003</v>
      </c>
      <c r="M1">
        <v>41.039299999999997</v>
      </c>
      <c r="N1">
        <v>42.037700000000001</v>
      </c>
      <c r="O1">
        <v>43.049199999999999</v>
      </c>
      <c r="P1">
        <v>51.010100000000001</v>
      </c>
      <c r="Q1">
        <v>52.021500000000003</v>
      </c>
      <c r="R1">
        <v>53.029400000000003</v>
      </c>
      <c r="S1">
        <v>54.036299999999997</v>
      </c>
      <c r="T1">
        <v>55.049900000000001</v>
      </c>
      <c r="U1">
        <v>56.0488</v>
      </c>
      <c r="V1">
        <v>56.9621</v>
      </c>
      <c r="W1">
        <v>57.063800000000001</v>
      </c>
      <c r="X1">
        <v>62.980600000000003</v>
      </c>
      <c r="Y1">
        <v>63.996600000000001</v>
      </c>
      <c r="Z1">
        <v>64.982200000000006</v>
      </c>
      <c r="AA1">
        <v>66.015699999999995</v>
      </c>
      <c r="AB1">
        <v>67.026600000000002</v>
      </c>
      <c r="AC1">
        <v>68.038799999999995</v>
      </c>
      <c r="AD1">
        <v>91.035300000000007</v>
      </c>
      <c r="AE1">
        <v>95.036000000000001</v>
      </c>
      <c r="AF1">
        <v>104.9618</v>
      </c>
      <c r="AG1">
        <v>148.94390000000001</v>
      </c>
      <c r="AH1">
        <v>44.053899999999999</v>
      </c>
      <c r="AI1">
        <v>70.070700000000002</v>
      </c>
      <c r="AJ1">
        <v>184.1036</v>
      </c>
    </row>
    <row r="2" spans="1:37" x14ac:dyDescent="0.2">
      <c r="A2" t="s">
        <v>38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39</v>
      </c>
    </row>
    <row r="3" spans="1:37" x14ac:dyDescent="0.2">
      <c r="A3" t="s">
        <v>37</v>
      </c>
      <c r="B3">
        <v>197611.57</v>
      </c>
      <c r="C3">
        <v>285236.11</v>
      </c>
      <c r="D3">
        <v>61546.71</v>
      </c>
      <c r="E3">
        <v>435167.9</v>
      </c>
      <c r="F3">
        <v>461176.85</v>
      </c>
      <c r="G3">
        <v>42647.09</v>
      </c>
      <c r="H3">
        <v>159967.48000000001</v>
      </c>
      <c r="I3">
        <v>15572.39</v>
      </c>
      <c r="J3">
        <v>511002.12</v>
      </c>
      <c r="K3">
        <v>203412.82</v>
      </c>
      <c r="L3">
        <v>8265.44</v>
      </c>
      <c r="M3">
        <v>668576.61</v>
      </c>
      <c r="N3">
        <v>142744.95000000001</v>
      </c>
      <c r="O3">
        <v>777724.78</v>
      </c>
      <c r="P3">
        <v>35275.82</v>
      </c>
      <c r="Q3">
        <v>24524.27</v>
      </c>
      <c r="R3">
        <v>149303.79999999999</v>
      </c>
      <c r="S3">
        <v>92858.42</v>
      </c>
      <c r="T3">
        <v>651365.68999999994</v>
      </c>
      <c r="U3">
        <v>152984.91</v>
      </c>
      <c r="V3">
        <v>15520.51</v>
      </c>
      <c r="W3">
        <v>446489.48</v>
      </c>
      <c r="X3">
        <v>21425.15</v>
      </c>
      <c r="Y3">
        <v>5455.96</v>
      </c>
      <c r="Z3">
        <v>71095.95</v>
      </c>
      <c r="AA3">
        <v>30829.88</v>
      </c>
      <c r="AB3">
        <v>211601.53</v>
      </c>
      <c r="AC3">
        <v>77585.59</v>
      </c>
      <c r="AD3">
        <v>68149.06</v>
      </c>
      <c r="AE3">
        <v>74326.55</v>
      </c>
      <c r="AF3">
        <v>20118.900000000001</v>
      </c>
      <c r="AG3">
        <v>10814.36</v>
      </c>
      <c r="AH3">
        <v>210950.88</v>
      </c>
      <c r="AI3">
        <v>101502.01</v>
      </c>
      <c r="AJ3">
        <v>49089.760000000002</v>
      </c>
      <c r="AK3">
        <v>13181771</v>
      </c>
    </row>
    <row r="4" spans="1:37" x14ac:dyDescent="0.2">
      <c r="A4" s="1">
        <v>40</v>
      </c>
      <c r="B4">
        <v>73512.88</v>
      </c>
      <c r="C4">
        <v>107816.49</v>
      </c>
      <c r="D4">
        <v>20149.05</v>
      </c>
      <c r="E4">
        <v>146500.82</v>
      </c>
      <c r="F4">
        <v>142944.93</v>
      </c>
      <c r="G4">
        <v>14124.77</v>
      </c>
      <c r="H4">
        <v>48951.08</v>
      </c>
      <c r="I4">
        <v>6106.44</v>
      </c>
      <c r="J4">
        <v>199019.9</v>
      </c>
      <c r="K4">
        <v>90206.95</v>
      </c>
      <c r="L4">
        <v>1628.8</v>
      </c>
      <c r="M4">
        <v>263616.87</v>
      </c>
      <c r="N4">
        <v>45912.38</v>
      </c>
      <c r="O4">
        <v>354061.06</v>
      </c>
      <c r="P4">
        <v>9457.91</v>
      </c>
      <c r="Q4">
        <v>7069.68</v>
      </c>
      <c r="R4">
        <v>43212.05</v>
      </c>
      <c r="S4">
        <v>29961.69</v>
      </c>
      <c r="T4">
        <v>274387.74</v>
      </c>
      <c r="U4">
        <v>54588.22</v>
      </c>
      <c r="V4">
        <v>4489.6099999999997</v>
      </c>
      <c r="W4">
        <v>170782.86</v>
      </c>
      <c r="X4">
        <v>6087.69</v>
      </c>
      <c r="Y4">
        <v>1804.7</v>
      </c>
      <c r="Z4">
        <v>19057.54</v>
      </c>
      <c r="AA4">
        <v>9296.7000000000007</v>
      </c>
      <c r="AB4">
        <v>70920.240000000005</v>
      </c>
      <c r="AC4">
        <v>27521.63</v>
      </c>
      <c r="AD4">
        <v>21033.72</v>
      </c>
      <c r="AE4">
        <v>25568.78</v>
      </c>
      <c r="AF4">
        <v>6949.2</v>
      </c>
      <c r="AG4">
        <v>2994.25</v>
      </c>
      <c r="AH4">
        <v>78862.47</v>
      </c>
      <c r="AI4">
        <v>39550.33</v>
      </c>
      <c r="AJ4">
        <v>21906.7</v>
      </c>
      <c r="AK4">
        <v>5252586</v>
      </c>
    </row>
    <row r="5" spans="1:37" x14ac:dyDescent="0.2">
      <c r="A5" s="1">
        <v>100</v>
      </c>
      <c r="B5">
        <v>30116.25</v>
      </c>
      <c r="C5">
        <v>46703.97</v>
      </c>
      <c r="D5">
        <v>39335.35</v>
      </c>
      <c r="E5">
        <v>198331.39</v>
      </c>
      <c r="F5">
        <v>306797.57</v>
      </c>
      <c r="G5">
        <v>5131.53</v>
      </c>
      <c r="H5">
        <v>24073.78</v>
      </c>
      <c r="I5">
        <v>10305.959999999999</v>
      </c>
      <c r="J5">
        <v>108279.82</v>
      </c>
      <c r="K5">
        <v>57052.3</v>
      </c>
      <c r="L5">
        <v>960.56</v>
      </c>
      <c r="M5">
        <v>126956.85</v>
      </c>
      <c r="N5">
        <v>29476.69</v>
      </c>
      <c r="O5">
        <v>139162.12</v>
      </c>
      <c r="P5">
        <v>17425.439999999999</v>
      </c>
      <c r="Q5">
        <v>26712.03</v>
      </c>
      <c r="R5">
        <v>43143.75</v>
      </c>
      <c r="S5">
        <v>30692.78</v>
      </c>
      <c r="T5">
        <v>127125.46</v>
      </c>
      <c r="U5">
        <v>26036.63</v>
      </c>
      <c r="V5">
        <v>2873.5</v>
      </c>
      <c r="W5">
        <v>56288.2</v>
      </c>
      <c r="X5">
        <v>13586.05</v>
      </c>
      <c r="Y5">
        <v>7872.82</v>
      </c>
      <c r="Z5">
        <v>20333.93</v>
      </c>
      <c r="AA5">
        <v>17175</v>
      </c>
      <c r="AB5">
        <v>45189.67</v>
      </c>
      <c r="AC5">
        <v>22881.75</v>
      </c>
      <c r="AD5">
        <v>17927.990000000002</v>
      </c>
      <c r="AE5">
        <v>14768.82</v>
      </c>
      <c r="AF5">
        <v>9930.83</v>
      </c>
      <c r="AG5">
        <v>8188.85</v>
      </c>
      <c r="AH5">
        <v>23985.81</v>
      </c>
      <c r="AI5">
        <v>16666.59</v>
      </c>
      <c r="AJ5">
        <v>4895.5200000000004</v>
      </c>
      <c r="AK5">
        <v>4311982</v>
      </c>
    </row>
    <row r="6" spans="1:37" x14ac:dyDescent="0.2">
      <c r="A6" s="1">
        <v>150</v>
      </c>
      <c r="B6">
        <v>60173.42</v>
      </c>
      <c r="C6">
        <v>39354.58</v>
      </c>
      <c r="D6">
        <v>62817.51</v>
      </c>
      <c r="E6">
        <v>181838.99</v>
      </c>
      <c r="F6">
        <v>633867.38</v>
      </c>
      <c r="G6">
        <v>10220.530000000001</v>
      </c>
      <c r="H6">
        <v>42209.14</v>
      </c>
      <c r="I6">
        <v>11098.9</v>
      </c>
      <c r="J6">
        <v>101710.84</v>
      </c>
      <c r="K6">
        <v>51353.85</v>
      </c>
      <c r="L6">
        <v>1617.46</v>
      </c>
      <c r="M6">
        <v>64944.41</v>
      </c>
      <c r="N6">
        <v>34499.519999999997</v>
      </c>
      <c r="O6">
        <v>70135.25</v>
      </c>
      <c r="P6">
        <v>18306.53</v>
      </c>
      <c r="Q6">
        <v>27931.27</v>
      </c>
      <c r="R6">
        <v>33487.019999999997</v>
      </c>
      <c r="S6">
        <v>28475.96</v>
      </c>
      <c r="T6">
        <v>66812.91</v>
      </c>
      <c r="U6">
        <v>30264.75</v>
      </c>
      <c r="V6">
        <v>2072.3000000000002</v>
      </c>
      <c r="W6">
        <v>17960.87</v>
      </c>
      <c r="X6">
        <v>102020.73</v>
      </c>
      <c r="Y6">
        <v>8614.2099999999991</v>
      </c>
      <c r="Z6">
        <v>16988.560000000001</v>
      </c>
      <c r="AA6">
        <v>19012.43</v>
      </c>
      <c r="AB6">
        <v>23351.17</v>
      </c>
      <c r="AC6">
        <v>28264.3</v>
      </c>
      <c r="AD6">
        <v>22374.68</v>
      </c>
      <c r="AE6">
        <v>16777.43</v>
      </c>
      <c r="AF6">
        <v>12389.88</v>
      </c>
      <c r="AG6">
        <v>19312.900000000001</v>
      </c>
      <c r="AH6">
        <v>23546.17</v>
      </c>
      <c r="AI6">
        <v>32727.14</v>
      </c>
      <c r="AJ6">
        <v>3849.46</v>
      </c>
      <c r="AK6">
        <v>6306395</v>
      </c>
    </row>
    <row r="7" spans="1:37" x14ac:dyDescent="0.2">
      <c r="A7" s="1">
        <v>200</v>
      </c>
      <c r="B7">
        <v>34539.17</v>
      </c>
      <c r="C7">
        <v>33249.75</v>
      </c>
      <c r="D7">
        <v>31688.75</v>
      </c>
      <c r="E7">
        <v>37550.239999999998</v>
      </c>
      <c r="F7">
        <v>1293179.74</v>
      </c>
      <c r="G7">
        <v>5532.82</v>
      </c>
      <c r="H7">
        <v>24007.43</v>
      </c>
      <c r="I7">
        <v>4857.8500000000004</v>
      </c>
      <c r="J7">
        <v>105317.67</v>
      </c>
      <c r="K7">
        <v>38614.99</v>
      </c>
      <c r="L7">
        <v>81049.240000000005</v>
      </c>
      <c r="M7">
        <v>65389.09</v>
      </c>
      <c r="N7">
        <v>19916.919999999998</v>
      </c>
      <c r="O7">
        <v>49366.62</v>
      </c>
      <c r="P7">
        <v>9867.02</v>
      </c>
      <c r="Q7">
        <v>4596.55</v>
      </c>
      <c r="R7">
        <v>17330.43</v>
      </c>
      <c r="S7">
        <v>8639.91</v>
      </c>
      <c r="T7">
        <v>48129.75</v>
      </c>
      <c r="U7">
        <v>22780.9</v>
      </c>
      <c r="V7">
        <v>52985.82</v>
      </c>
      <c r="W7">
        <v>18696.39</v>
      </c>
      <c r="X7">
        <v>164781.53</v>
      </c>
      <c r="Y7">
        <v>2080.5100000000002</v>
      </c>
      <c r="Z7">
        <v>9701.89</v>
      </c>
      <c r="AA7">
        <v>5547.87</v>
      </c>
      <c r="AB7">
        <v>10896.99</v>
      </c>
      <c r="AC7">
        <v>15327.25</v>
      </c>
      <c r="AD7">
        <v>8047.61</v>
      </c>
      <c r="AE7">
        <v>5032.59</v>
      </c>
      <c r="AF7">
        <v>10228.24</v>
      </c>
      <c r="AG7">
        <v>5223.82</v>
      </c>
      <c r="AH7">
        <v>34897.06</v>
      </c>
      <c r="AI7">
        <v>22557.85</v>
      </c>
      <c r="AJ7">
        <v>848.46</v>
      </c>
      <c r="AK7">
        <v>4532477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9"/>
  <sheetViews>
    <sheetView zoomScale="92" zoomScaleNormal="92" workbookViewId="0">
      <selection activeCell="B9" sqref="B9"/>
    </sheetView>
  </sheetViews>
  <sheetFormatPr baseColWidth="10" defaultRowHeight="16" x14ac:dyDescent="0.2"/>
  <sheetData>
    <row r="1" spans="1:37" x14ac:dyDescent="0.2">
      <c r="A1" t="s">
        <v>36</v>
      </c>
      <c r="B1">
        <v>70.063800000000001</v>
      </c>
      <c r="C1">
        <v>69.038799999999995</v>
      </c>
      <c r="D1">
        <v>28.022300000000001</v>
      </c>
      <c r="E1">
        <v>29.0398</v>
      </c>
      <c r="F1">
        <v>22.992100000000001</v>
      </c>
      <c r="G1">
        <v>18.0379</v>
      </c>
      <c r="H1">
        <v>30.038</v>
      </c>
      <c r="I1">
        <v>31.0198</v>
      </c>
      <c r="J1">
        <v>38.964500000000001</v>
      </c>
      <c r="K1">
        <v>39.021299999999997</v>
      </c>
      <c r="L1">
        <v>39.956000000000003</v>
      </c>
      <c r="M1">
        <v>41.039299999999997</v>
      </c>
      <c r="N1">
        <v>42.037700000000001</v>
      </c>
      <c r="O1">
        <v>43.049199999999999</v>
      </c>
      <c r="P1">
        <v>51.010100000000001</v>
      </c>
      <c r="Q1">
        <v>52.021500000000003</v>
      </c>
      <c r="R1">
        <v>53.029400000000003</v>
      </c>
      <c r="S1">
        <v>54.036299999999997</v>
      </c>
      <c r="T1">
        <v>55.049900000000001</v>
      </c>
      <c r="U1">
        <v>56.0488</v>
      </c>
      <c r="V1">
        <v>56.9621</v>
      </c>
      <c r="W1">
        <v>57.063800000000001</v>
      </c>
      <c r="X1">
        <v>62.980600000000003</v>
      </c>
      <c r="Y1">
        <v>63.996600000000001</v>
      </c>
      <c r="Z1">
        <v>64.982200000000006</v>
      </c>
      <c r="AA1">
        <v>66.015699999999995</v>
      </c>
      <c r="AB1">
        <v>67.026600000000002</v>
      </c>
      <c r="AC1">
        <v>68.038799999999995</v>
      </c>
      <c r="AD1">
        <v>91.035300000000007</v>
      </c>
      <c r="AE1">
        <v>95.036000000000001</v>
      </c>
      <c r="AF1">
        <v>104.9618</v>
      </c>
      <c r="AG1">
        <v>148.94390000000001</v>
      </c>
      <c r="AH1">
        <v>44.053899999999999</v>
      </c>
      <c r="AI1">
        <v>70.070700000000002</v>
      </c>
      <c r="AJ1">
        <v>184.1036</v>
      </c>
    </row>
    <row r="2" spans="1:37" x14ac:dyDescent="0.2">
      <c r="A2" t="s">
        <v>38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</row>
    <row r="3" spans="1:37" x14ac:dyDescent="0.2">
      <c r="A3" t="s">
        <v>37</v>
      </c>
      <c r="B3">
        <f>'Protein PCA Raw'!B3/'Protein PCA Raw'!AK3</f>
        <v>1.4991276210154159E-2</v>
      </c>
      <c r="C3">
        <f>'Protein PCA Raw'!C3/'Protein PCA Raw'!AK3</f>
        <v>2.1638678899823096E-2</v>
      </c>
      <c r="D3">
        <f>'Protein PCA Raw'!D3/'Protein PCA Raw'!AK3</f>
        <v>4.6690774706979812E-3</v>
      </c>
      <c r="E3">
        <f>'Protein PCA Raw'!E3/'Protein PCA Raw'!AK3</f>
        <v>3.3012855404634174E-2</v>
      </c>
      <c r="F3">
        <f>'Protein PCA Raw'!F3/'Protein PCA Raw'!AK3</f>
        <v>3.4985955225591461E-2</v>
      </c>
      <c r="G3">
        <f>'Protein PCA Raw'!G3/'Protein PCA Raw'!AK3</f>
        <v>3.2353080629302388E-3</v>
      </c>
      <c r="H3">
        <f>'Protein PCA Raw'!H3/'Protein PCA Raw'!AK3</f>
        <v>1.2135507436747309E-2</v>
      </c>
      <c r="I3">
        <f>'Protein PCA Raw'!I3/'Protein PCA Raw'!AK3</f>
        <v>1.1813579525846716E-3</v>
      </c>
      <c r="J3">
        <f>'Protein PCA Raw'!J3/'Protein PCA Raw'!AK3</f>
        <v>3.8765816823854701E-2</v>
      </c>
      <c r="K3">
        <f>'Protein PCA Raw'!K3/'Protein PCA Raw'!AK3</f>
        <v>1.5431372612981975E-2</v>
      </c>
      <c r="L3">
        <f>'Protein PCA Raw'!L3/'Protein PCA Raw'!AK3</f>
        <v>6.2703562366543924E-4</v>
      </c>
      <c r="M3">
        <f>'Protein PCA Raw'!M3/'Protein PCA Raw'!AK3</f>
        <v>5.0719786438408007E-2</v>
      </c>
      <c r="N3">
        <f>'Protein PCA Raw'!N3/'Protein PCA Raw'!AK3</f>
        <v>1.0828966001609345E-2</v>
      </c>
      <c r="O3">
        <f>'Protein PCA Raw'!O3/'Protein PCA Raw'!AK3</f>
        <v>5.9000022075941086E-2</v>
      </c>
      <c r="P3">
        <f>'Protein PCA Raw'!P3/'Protein PCA Raw'!AK3</f>
        <v>2.6761062682700222E-3</v>
      </c>
      <c r="Q3">
        <f>'Protein PCA Raw'!Q3/'Protein PCA Raw'!AK3</f>
        <v>1.8604685212631898E-3</v>
      </c>
      <c r="R3">
        <f>'Protein PCA Raw'!R3/'Protein PCA Raw'!AK3</f>
        <v>1.1326535713600244E-2</v>
      </c>
      <c r="S3">
        <f>'Protein PCA Raw'!S3/'Protein PCA Raw'!AK3</f>
        <v>7.0444570763670529E-3</v>
      </c>
      <c r="T3">
        <f>'Protein PCA Raw'!T3/'Protein PCA Raw'!AK3</f>
        <v>4.9414125765043254E-2</v>
      </c>
      <c r="U3">
        <f>'Protein PCA Raw'!U3/'Protein PCA Raw'!AK3</f>
        <v>1.1605793333839588E-2</v>
      </c>
      <c r="V3">
        <f>'Protein PCA Raw'!V3/'Protein PCA Raw'!AK3</f>
        <v>1.1774222143595121E-3</v>
      </c>
      <c r="W3">
        <f>'Protein PCA Raw'!W3/'Protein PCA Raw'!AK3</f>
        <v>3.3871736961596434E-2</v>
      </c>
      <c r="X3">
        <f>'Protein PCA Raw'!X3/'Protein PCA Raw'!AK3</f>
        <v>1.6253620245716604E-3</v>
      </c>
      <c r="Y3">
        <f>'Protein PCA Raw'!Y3/'Protein PCA Raw'!AK3</f>
        <v>4.1390189527643897E-4</v>
      </c>
      <c r="Z3">
        <f>'Protein PCA Raw'!Z3/'Protein PCA Raw'!AK3</f>
        <v>5.393505167097805E-3</v>
      </c>
      <c r="AA3">
        <f>'Protein PCA Raw'!AA3/'Protein PCA Raw'!AK3</f>
        <v>2.3388268541457745E-3</v>
      </c>
      <c r="AB3">
        <f>'Protein PCA Raw'!AB3/'Protein PCA Raw'!AK3</f>
        <v>1.6052587319260819E-2</v>
      </c>
      <c r="AC3">
        <f>'Protein PCA Raw'!AC3/'Protein PCA Raw'!AK3</f>
        <v>5.8858244465026738E-3</v>
      </c>
      <c r="AD3">
        <f>'Protein PCA Raw'!AD3/'Protein PCA Raw'!AK3</f>
        <v>5.1699471945006476E-3</v>
      </c>
      <c r="AE3">
        <f>'Protein PCA Raw'!AE3/'Protein PCA Raw'!AK3</f>
        <v>5.6385860443183243E-3</v>
      </c>
      <c r="AF3">
        <f>'Protein PCA Raw'!AF3/'Protein PCA Raw'!AK3</f>
        <v>1.5262668422930425E-3</v>
      </c>
      <c r="AG3">
        <f>'Protein PCA Raw'!AG3/'Protein PCA Raw'!AK3</f>
        <v>8.2040266061366113E-4</v>
      </c>
      <c r="AH3">
        <f>'Protein PCA Raw'!AH3/'Protein PCA Raw'!AK3</f>
        <v>1.600322748741425E-2</v>
      </c>
      <c r="AI3">
        <f>'Protein PCA Raw'!AI3/'Protein PCA Raw'!AK3</f>
        <v>7.7001800440927096E-3</v>
      </c>
      <c r="AJ3">
        <f>'Protein PCA Raw'!AJ3/'Protein PCA Raw'!AK3</f>
        <v>3.7240640882018057E-3</v>
      </c>
      <c r="AK3">
        <f>SUM(B3:AJ3)</f>
        <v>0.49249234416225263</v>
      </c>
    </row>
    <row r="4" spans="1:37" x14ac:dyDescent="0.2">
      <c r="A4" s="1">
        <v>40</v>
      </c>
      <c r="B4">
        <f>'Protein PCA Raw'!B4/'Protein PCA Raw'!AK4</f>
        <v>1.3995559520586622E-2</v>
      </c>
      <c r="C4">
        <f>'Protein PCA Raw'!C4/'Protein PCA Raw'!AK4</f>
        <v>2.0526363585479612E-2</v>
      </c>
      <c r="D4">
        <f>'Protein PCA Raw'!D4/'Protein PCA Raw'!AK4</f>
        <v>3.836024769513531E-3</v>
      </c>
      <c r="E4">
        <f>'Protein PCA Raw'!E4/'Protein PCA Raw'!AK4</f>
        <v>2.7891179697010198E-2</v>
      </c>
      <c r="F4">
        <f>'Protein PCA Raw'!F4/'Protein PCA Raw'!AK4</f>
        <v>2.7214200776531788E-2</v>
      </c>
      <c r="G4">
        <f>'Protein PCA Raw'!G4/'Protein PCA Raw'!AK4</f>
        <v>2.6891078032801369E-3</v>
      </c>
      <c r="H4">
        <f>'Protein PCA Raw'!H4/'Protein PCA Raw'!AK4</f>
        <v>9.3194247557298448E-3</v>
      </c>
      <c r="I4">
        <f>'Protein PCA Raw'!I4/'Protein PCA Raw'!AK4</f>
        <v>1.1625587853297404E-3</v>
      </c>
      <c r="J4">
        <f>'Protein PCA Raw'!J4/'Protein PCA Raw'!AK4</f>
        <v>3.7889888904246403E-2</v>
      </c>
      <c r="K4">
        <f>'Protein PCA Raw'!K4/'Protein PCA Raw'!AK4</f>
        <v>1.7173816858971944E-2</v>
      </c>
      <c r="L4">
        <f>'Protein PCA Raw'!L4/'Protein PCA Raw'!AK4</f>
        <v>3.1009487517196291E-4</v>
      </c>
      <c r="M4">
        <f>'Protein PCA Raw'!M4/'Protein PCA Raw'!AK4</f>
        <v>5.0188015960138492E-2</v>
      </c>
      <c r="N4">
        <f>'Protein PCA Raw'!N4/'Protein PCA Raw'!AK4</f>
        <v>8.7409097157095574E-3</v>
      </c>
      <c r="O4">
        <f>'Protein PCA Raw'!O4/'Protein PCA Raw'!AK4</f>
        <v>6.7406999142898369E-2</v>
      </c>
      <c r="P4">
        <f>'Protein PCA Raw'!P4/'Protein PCA Raw'!AK4</f>
        <v>1.8006197328325514E-3</v>
      </c>
      <c r="Q4">
        <f>'Protein PCA Raw'!Q4/'Protein PCA Raw'!AK4</f>
        <v>1.3459427413468339E-3</v>
      </c>
      <c r="R4">
        <f>'Protein PCA Raw'!R4/'Protein PCA Raw'!AK4</f>
        <v>8.2268143729583871E-3</v>
      </c>
      <c r="S4">
        <f>'Protein PCA Raw'!S4/'Protein PCA Raw'!AK4</f>
        <v>5.7041788559006931E-3</v>
      </c>
      <c r="T4">
        <f>'Protein PCA Raw'!T4/'Protein PCA Raw'!AK4</f>
        <v>5.2238600186650913E-2</v>
      </c>
      <c r="U4">
        <f>'Protein PCA Raw'!U4/'Protein PCA Raw'!AK4</f>
        <v>1.0392637074385836E-2</v>
      </c>
      <c r="V4">
        <f>'Protein PCA Raw'!V4/'Protein PCA Raw'!AK4</f>
        <v>8.5474278764783663E-4</v>
      </c>
      <c r="W4">
        <f>'Protein PCA Raw'!W4/'Protein PCA Raw'!AK4</f>
        <v>3.2514053077855362E-2</v>
      </c>
      <c r="X4">
        <f>'Protein PCA Raw'!X4/'Protein PCA Raw'!AK4</f>
        <v>1.1589891150758883E-3</v>
      </c>
      <c r="Y4">
        <f>'Protein PCA Raw'!Y4/'Protein PCA Raw'!AK4</f>
        <v>3.4358314171343413E-4</v>
      </c>
      <c r="Z4">
        <f>'Protein PCA Raw'!Z4/'Protein PCA Raw'!AK4</f>
        <v>3.6282204613118187E-3</v>
      </c>
      <c r="AA4">
        <f>'Protein PCA Raw'!AA4/'Protein PCA Raw'!AK4</f>
        <v>1.7699281839459651E-3</v>
      </c>
      <c r="AB4">
        <f>'Protein PCA Raw'!AB4/'Protein PCA Raw'!AK4</f>
        <v>1.3501966459949444E-2</v>
      </c>
      <c r="AC4">
        <f>'Protein PCA Raw'!AC4/'Protein PCA Raw'!AK4</f>
        <v>5.2396343439212612E-3</v>
      </c>
      <c r="AD4">
        <f>'Protein PCA Raw'!AD4/'Protein PCA Raw'!AK4</f>
        <v>4.0044503792988828E-3</v>
      </c>
      <c r="AE4">
        <f>'Protein PCA Raw'!AE4/'Protein PCA Raw'!AK4</f>
        <v>4.8678460476420564E-3</v>
      </c>
      <c r="AF4">
        <f>'Protein PCA Raw'!AF4/'Protein PCA Raw'!AK4</f>
        <v>1.3230054681636816E-3</v>
      </c>
      <c r="AG4">
        <f>'Protein PCA Raw'!AG4/'Protein PCA Raw'!AK4</f>
        <v>5.7005254173848842E-4</v>
      </c>
      <c r="AH4">
        <f>'Protein PCA Raw'!AH4/'Protein PCA Raw'!AK4</f>
        <v>1.5014027376229538E-2</v>
      </c>
      <c r="AI4">
        <f>'Protein PCA Raw'!AI4/'Protein PCA Raw'!AK4</f>
        <v>7.5296872816551699E-3</v>
      </c>
      <c r="AJ4">
        <f>'Protein PCA Raw'!AJ4/'Protein PCA Raw'!AK4</f>
        <v>4.1706504186699656E-3</v>
      </c>
      <c r="AK4">
        <f t="shared" ref="AK4:AK7" si="0">SUM(B4:AJ4)</f>
        <v>0.4645437751994923</v>
      </c>
    </row>
    <row r="5" spans="1:37" x14ac:dyDescent="0.2">
      <c r="A5" s="1">
        <v>100</v>
      </c>
      <c r="B5">
        <f>'Protein PCA Raw'!B5/'Protein PCA Raw'!AK5</f>
        <v>6.9843171887081163E-3</v>
      </c>
      <c r="C5">
        <f>'Protein PCA Raw'!C5/'Protein PCA Raw'!AK5</f>
        <v>1.083120708759916E-2</v>
      </c>
      <c r="D5">
        <f>'Protein PCA Raw'!D5/'Protein PCA Raw'!AK5</f>
        <v>9.1223363177304548E-3</v>
      </c>
      <c r="E5">
        <f>'Protein PCA Raw'!E5/'Protein PCA Raw'!AK5</f>
        <v>4.5995412318511536E-2</v>
      </c>
      <c r="F5">
        <f>'Protein PCA Raw'!F5/'Protein PCA Raw'!AK5</f>
        <v>7.1150011757934062E-2</v>
      </c>
      <c r="G5">
        <f>'Protein PCA Raw'!G5/'Protein PCA Raw'!AK5</f>
        <v>1.1900629455317763E-3</v>
      </c>
      <c r="H5">
        <f>'Protein PCA Raw'!H5/'Protein PCA Raw'!AK5</f>
        <v>5.5829964039738568E-3</v>
      </c>
      <c r="I5">
        <f>'Protein PCA Raw'!I5/'Protein PCA Raw'!AK5</f>
        <v>2.3900749121865536E-3</v>
      </c>
      <c r="J5">
        <f>'Protein PCA Raw'!J5/'Protein PCA Raw'!AK5</f>
        <v>2.5111380335075612E-2</v>
      </c>
      <c r="K5">
        <f>'Protein PCA Raw'!K5/'Protein PCA Raw'!AK5</f>
        <v>1.3231108107594142E-2</v>
      </c>
      <c r="L5">
        <f>'Protein PCA Raw'!L5/'Protein PCA Raw'!AK5</f>
        <v>2.2276530838950625E-4</v>
      </c>
      <c r="M5">
        <f>'Protein PCA Raw'!M5/'Protein PCA Raw'!AK5</f>
        <v>2.9442806115609947E-2</v>
      </c>
      <c r="N5">
        <f>'Protein PCA Raw'!N5/'Protein PCA Raw'!AK5</f>
        <v>6.8359956048054003E-3</v>
      </c>
      <c r="O5">
        <f>'Protein PCA Raw'!O5/'Protein PCA Raw'!AK5</f>
        <v>3.2273353645724867E-2</v>
      </c>
      <c r="P5">
        <f>'Protein PCA Raw'!P5/'Protein PCA Raw'!AK5</f>
        <v>4.0411671477292802E-3</v>
      </c>
      <c r="Q5">
        <f>'Protein PCA Raw'!Q5/'Protein PCA Raw'!AK5</f>
        <v>6.1948380118469881E-3</v>
      </c>
      <c r="R5">
        <f>'Protein PCA Raw'!R5/'Protein PCA Raw'!AK5</f>
        <v>1.0005549652108937E-2</v>
      </c>
      <c r="S5">
        <f>'Protein PCA Raw'!S5/'Protein PCA Raw'!AK5</f>
        <v>7.1180213646531917E-3</v>
      </c>
      <c r="T5">
        <f>'Protein PCA Raw'!T5/'Protein PCA Raw'!AK5</f>
        <v>2.9481908783478224E-2</v>
      </c>
      <c r="U5">
        <f>'Protein PCA Raw'!U5/'Protein PCA Raw'!AK5</f>
        <v>6.038204704936153E-3</v>
      </c>
      <c r="V5">
        <f>'Protein PCA Raw'!V5/'Protein PCA Raw'!AK5</f>
        <v>6.6639888570963423E-4</v>
      </c>
      <c r="W5">
        <f>'Protein PCA Raw'!W5/'Protein PCA Raw'!AK5</f>
        <v>1.3053904213885864E-2</v>
      </c>
      <c r="X5">
        <f>'Protein PCA Raw'!X5/'Protein PCA Raw'!AK5</f>
        <v>3.1507668631269793E-3</v>
      </c>
      <c r="Y5">
        <f>'Protein PCA Raw'!Y5/'Protein PCA Raw'!AK5</f>
        <v>1.825800757053253E-3</v>
      </c>
      <c r="Z5">
        <f>'Protein PCA Raw'!Z5/'Protein PCA Raw'!AK5</f>
        <v>4.7156806313198895E-3</v>
      </c>
      <c r="AA5">
        <f>'Protein PCA Raw'!AA5/'Protein PCA Raw'!AK5</f>
        <v>3.9830871279147272E-3</v>
      </c>
      <c r="AB5">
        <f>'Protein PCA Raw'!AB5/'Protein PCA Raw'!AK5</f>
        <v>1.0480022875791225E-2</v>
      </c>
      <c r="AC5">
        <f>'Protein PCA Raw'!AC5/'Protein PCA Raw'!AK5</f>
        <v>5.3065504447838601E-3</v>
      </c>
      <c r="AD5">
        <f>'Protein PCA Raw'!AD5/'Protein PCA Raw'!AK5</f>
        <v>4.1577144802552521E-3</v>
      </c>
      <c r="AE5">
        <f>'Protein PCA Raw'!AE5/'Protein PCA Raw'!AK5</f>
        <v>3.4250653179906596E-3</v>
      </c>
      <c r="AF5">
        <f>'Protein PCA Raw'!AF5/'Protein PCA Raw'!AK5</f>
        <v>2.3030777957792959E-3</v>
      </c>
      <c r="AG5">
        <f>'Protein PCA Raw'!AG5/'Protein PCA Raw'!AK5</f>
        <v>1.899091879326027E-3</v>
      </c>
      <c r="AH5">
        <f>'Protein PCA Raw'!AH5/'Protein PCA Raw'!AK5</f>
        <v>5.5625951128738483E-3</v>
      </c>
      <c r="AI5">
        <f>'Protein PCA Raw'!AI5/'Protein PCA Raw'!AK5</f>
        <v>3.8651807915710224E-3</v>
      </c>
      <c r="AJ5">
        <f>'Protein PCA Raw'!AJ5/'Protein PCA Raw'!AK5</f>
        <v>1.1353294146404138E-3</v>
      </c>
      <c r="AK5">
        <f t="shared" si="0"/>
        <v>0.38877378430614962</v>
      </c>
    </row>
    <row r="6" spans="1:37" x14ac:dyDescent="0.2">
      <c r="A6" s="1">
        <v>150</v>
      </c>
      <c r="B6">
        <f>'Protein PCA Raw'!B6/'Protein PCA Raw'!AK6</f>
        <v>9.5416509749230733E-3</v>
      </c>
      <c r="C6">
        <f>'Protein PCA Raw'!C6/'Protein PCA Raw'!AK6</f>
        <v>6.2404242043195834E-3</v>
      </c>
      <c r="D6">
        <f>'Protein PCA Raw'!D6/'Protein PCA Raw'!AK6</f>
        <v>9.9609222067441067E-3</v>
      </c>
      <c r="E6">
        <f>'Protein PCA Raw'!E6/'Protein PCA Raw'!AK6</f>
        <v>2.8834062883787013E-2</v>
      </c>
      <c r="F6">
        <f>'Protein PCA Raw'!F6/'Protein PCA Raw'!AK6</f>
        <v>0.10051184234416018</v>
      </c>
      <c r="G6">
        <f>'Protein PCA Raw'!G6/'Protein PCA Raw'!AK6</f>
        <v>1.620661249414285E-3</v>
      </c>
      <c r="H6">
        <f>'Protein PCA Raw'!H6/'Protein PCA Raw'!AK6</f>
        <v>6.6930694953297402E-3</v>
      </c>
      <c r="I6">
        <f>'Protein PCA Raw'!I6/'Protein PCA Raw'!AK6</f>
        <v>1.7599436762207252E-3</v>
      </c>
      <c r="J6">
        <f>'Protein PCA Raw'!J6/'Protein PCA Raw'!AK6</f>
        <v>1.6128206368297576E-2</v>
      </c>
      <c r="K6">
        <f>'Protein PCA Raw'!K6/'Protein PCA Raw'!AK6</f>
        <v>8.1431388297117449E-3</v>
      </c>
      <c r="L6">
        <f>'Protein PCA Raw'!L6/'Protein PCA Raw'!AK6</f>
        <v>2.5647933565848635E-4</v>
      </c>
      <c r="M6">
        <f>'Protein PCA Raw'!M6/'Protein PCA Raw'!AK6</f>
        <v>1.0298183034840033E-2</v>
      </c>
      <c r="N6">
        <f>'Protein PCA Raw'!N6/'Protein PCA Raw'!AK6</f>
        <v>5.4705612318923878E-3</v>
      </c>
      <c r="O6">
        <f>'Protein PCA Raw'!O6/'Protein PCA Raw'!AK6</f>
        <v>1.1121290372708972E-2</v>
      </c>
      <c r="P6">
        <f>'Protein PCA Raw'!P6/'Protein PCA Raw'!AK6</f>
        <v>2.9028517877487852E-3</v>
      </c>
      <c r="Q6">
        <f>'Protein PCA Raw'!Q6/'Protein PCA Raw'!AK6</f>
        <v>4.429039094443022E-3</v>
      </c>
      <c r="R6">
        <f>'Protein PCA Raw'!R6/'Protein PCA Raw'!AK6</f>
        <v>5.3100099185033603E-3</v>
      </c>
      <c r="S6">
        <f>'Protein PCA Raw'!S6/'Protein PCA Raw'!AK6</f>
        <v>4.5154101511243744E-3</v>
      </c>
      <c r="T6">
        <f>'Protein PCA Raw'!T6/'Protein PCA Raw'!AK6</f>
        <v>1.0594469582067093E-2</v>
      </c>
      <c r="U6">
        <f>'Protein PCA Raw'!U6/'Protein PCA Raw'!AK6</f>
        <v>4.7990571475462606E-3</v>
      </c>
      <c r="V6">
        <f>'Protein PCA Raw'!V6/'Protein PCA Raw'!AK6</f>
        <v>3.28602949862798E-4</v>
      </c>
      <c r="W6">
        <f>'Protein PCA Raw'!W6/'Protein PCA Raw'!AK6</f>
        <v>2.8480407586267587E-3</v>
      </c>
      <c r="X6">
        <f>'Protein PCA Raw'!X6/'Protein PCA Raw'!AK6</f>
        <v>1.6177345377192516E-2</v>
      </c>
      <c r="Y6">
        <f>'Protein PCA Raw'!Y6/'Protein PCA Raw'!AK6</f>
        <v>1.3659483746260739E-3</v>
      </c>
      <c r="Z6">
        <f>'Protein PCA Raw'!Z6/'Protein PCA Raw'!AK6</f>
        <v>2.6938623413217855E-3</v>
      </c>
      <c r="AA6">
        <f>'Protein PCA Raw'!AA6/'Protein PCA Raw'!AK6</f>
        <v>3.0147857849056395E-3</v>
      </c>
      <c r="AB6">
        <f>'Protein PCA Raw'!AB6/'Protein PCA Raw'!AK6</f>
        <v>3.7027763088103424E-3</v>
      </c>
      <c r="AC6">
        <f>'Protein PCA Raw'!AC6/'Protein PCA Raw'!AK6</f>
        <v>4.4818473945891432E-3</v>
      </c>
      <c r="AD6">
        <f>'Protein PCA Raw'!AD6/'Protein PCA Raw'!AK6</f>
        <v>3.5479350722560196E-3</v>
      </c>
      <c r="AE6">
        <f>'Protein PCA Raw'!AE6/'Protein PCA Raw'!AK6</f>
        <v>2.6603836264617107E-3</v>
      </c>
      <c r="AF6">
        <f>'Protein PCA Raw'!AF6/'Protein PCA Raw'!AK6</f>
        <v>1.9646533399826681E-3</v>
      </c>
      <c r="AG6">
        <f>'Protein PCA Raw'!AG6/'Protein PCA Raw'!AK6</f>
        <v>3.0624310719515667E-3</v>
      </c>
      <c r="AH6">
        <f>'Protein PCA Raw'!AH6/'Protein PCA Raw'!AK6</f>
        <v>3.7336973025000812E-3</v>
      </c>
      <c r="AI6">
        <f>'Protein PCA Raw'!AI6/'Protein PCA Raw'!AK6</f>
        <v>5.1895163560163925E-3</v>
      </c>
      <c r="AJ6">
        <f>'Protein PCA Raw'!AJ6/'Protein PCA Raw'!AK6</f>
        <v>6.1040578650718832E-4</v>
      </c>
      <c r="AK6">
        <f t="shared" si="0"/>
        <v>0.30451350573505143</v>
      </c>
    </row>
    <row r="7" spans="1:37" x14ac:dyDescent="0.2">
      <c r="A7" s="1">
        <v>200</v>
      </c>
      <c r="B7">
        <f>'Protein PCA Raw'!B7/'Protein PCA Raw'!AK7</f>
        <v>7.6203740250639987E-3</v>
      </c>
      <c r="C7">
        <f>'Protein PCA Raw'!C7/'Protein PCA Raw'!AK7</f>
        <v>7.3358894044029347E-3</v>
      </c>
      <c r="D7">
        <f>'Protein PCA Raw'!D7/'Protein PCA Raw'!AK7</f>
        <v>6.9914861123398968E-3</v>
      </c>
      <c r="E7">
        <f>'Protein PCA Raw'!E7/'Protein PCA Raw'!AK7</f>
        <v>8.2847061330923455E-3</v>
      </c>
      <c r="F7">
        <f>'Protein PCA Raw'!F7/'Protein PCA Raw'!AK7</f>
        <v>0.28531413176503706</v>
      </c>
      <c r="G7">
        <f>'Protein PCA Raw'!G7/'Protein PCA Raw'!AK7</f>
        <v>1.2207055876952051E-3</v>
      </c>
      <c r="H7">
        <f>'Protein PCA Raw'!H7/'Protein PCA Raw'!AK7</f>
        <v>5.2967571594957899E-3</v>
      </c>
      <c r="I7">
        <f>'Protein PCA Raw'!I7/'Protein PCA Raw'!AK7</f>
        <v>1.0717870162385821E-3</v>
      </c>
      <c r="J7">
        <f>'Protein PCA Raw'!J7/'Protein PCA Raw'!AK7</f>
        <v>2.3236228225758233E-2</v>
      </c>
      <c r="K7">
        <f>'Protein PCA Raw'!K7/'Protein PCA Raw'!AK7</f>
        <v>8.5196218315062595E-3</v>
      </c>
      <c r="L7">
        <f>'Protein PCA Raw'!L7/'Protein PCA Raw'!AK7</f>
        <v>1.7881886659325576E-2</v>
      </c>
      <c r="M7">
        <f>'Protein PCA Raw'!M7/'Protein PCA Raw'!AK7</f>
        <v>1.4426789148626678E-2</v>
      </c>
      <c r="N7">
        <f>'Protein PCA Raw'!N7/'Protein PCA Raw'!AK7</f>
        <v>4.3942682996516028E-3</v>
      </c>
      <c r="O7">
        <f>'Protein PCA Raw'!O7/'Protein PCA Raw'!AK7</f>
        <v>1.0891753008344003E-2</v>
      </c>
      <c r="P7">
        <f>'Protein PCA Raw'!P7/'Protein PCA Raw'!AK7</f>
        <v>2.1769597507058504E-3</v>
      </c>
      <c r="Q7">
        <f>'Protein PCA Raw'!Q7/'Protein PCA Raw'!AK7</f>
        <v>1.0141364203282224E-3</v>
      </c>
      <c r="R7">
        <f>'Protein PCA Raw'!R7/'Protein PCA Raw'!AK7</f>
        <v>3.8236112395054625E-3</v>
      </c>
      <c r="S7">
        <f>'Protein PCA Raw'!S7/'Protein PCA Raw'!AK7</f>
        <v>1.9062225798387946E-3</v>
      </c>
      <c r="T7">
        <f>'Protein PCA Raw'!T7/'Protein PCA Raw'!AK7</f>
        <v>1.0618862489539384E-2</v>
      </c>
      <c r="U7">
        <f>'Protein PCA Raw'!U7/'Protein PCA Raw'!AK7</f>
        <v>5.0261479539774829E-3</v>
      </c>
      <c r="V7">
        <f>'Protein PCA Raw'!V7/'Protein PCA Raw'!AK7</f>
        <v>1.1690256784535256E-2</v>
      </c>
      <c r="W7">
        <f>'Protein PCA Raw'!W7/'Protein PCA Raw'!AK7</f>
        <v>4.1249828736031093E-3</v>
      </c>
      <c r="X7">
        <f>'Protein PCA Raw'!X7/'Protein PCA Raw'!AK7</f>
        <v>3.6355734403064811E-2</v>
      </c>
      <c r="Y7">
        <f>'Protein PCA Raw'!Y7/'Protein PCA Raw'!AK7</f>
        <v>4.5902273745680348E-4</v>
      </c>
      <c r="Z7">
        <f>'Protein PCA Raw'!Z7/'Protein PCA Raw'!AK7</f>
        <v>2.1405271333974777E-3</v>
      </c>
      <c r="AA7">
        <f>'Protein PCA Raw'!AA7/'Protein PCA Raw'!AK7</f>
        <v>1.2240260678653195E-3</v>
      </c>
      <c r="AB7">
        <f>'Protein PCA Raw'!AB7/'Protein PCA Raw'!AK7</f>
        <v>2.4042019407930805E-3</v>
      </c>
      <c r="AC7">
        <f>'Protein PCA Raw'!AC7/'Protein PCA Raw'!AK7</f>
        <v>3.3816498131154335E-3</v>
      </c>
      <c r="AD7">
        <f>'Protein PCA Raw'!AD7/'Protein PCA Raw'!AK7</f>
        <v>1.7755434831770794E-3</v>
      </c>
      <c r="AE7">
        <f>'Protein PCA Raw'!AE7/'Protein PCA Raw'!AK7</f>
        <v>1.1103398869977718E-3</v>
      </c>
      <c r="AF7">
        <f>'Protein PCA Raw'!AF7/'Protein PCA Raw'!AK7</f>
        <v>2.2566556873868304E-3</v>
      </c>
      <c r="AG7">
        <f>'Protein PCA Raw'!AG7/'Protein PCA Raw'!AK7</f>
        <v>1.1525309449998311E-3</v>
      </c>
      <c r="AH7">
        <f>'Protein PCA Raw'!AH7/'Protein PCA Raw'!AK7</f>
        <v>7.6993352641392329E-3</v>
      </c>
      <c r="AI7">
        <f>'Protein PCA Raw'!AI7/'Protein PCA Raw'!AK7</f>
        <v>4.9769364521871813E-3</v>
      </c>
      <c r="AJ7">
        <f>'Protein PCA Raw'!AJ7/'Protein PCA Raw'!AK7</f>
        <v>1.871956548262683E-4</v>
      </c>
      <c r="AK7">
        <f t="shared" si="0"/>
        <v>0.50799126393801897</v>
      </c>
    </row>
    <row r="9" spans="1:37" x14ac:dyDescent="0.2">
      <c r="A9" t="s">
        <v>40</v>
      </c>
      <c r="B9">
        <f>B3/AK3</f>
        <v>3.0439612692162485E-2</v>
      </c>
      <c r="C9">
        <f>C3/AK3</f>
        <v>4.3937086852855092E-2</v>
      </c>
      <c r="D9">
        <f>D3/AK3</f>
        <v>9.4805077196484181E-3</v>
      </c>
      <c r="E9">
        <f>E3/AK3</f>
        <v>6.7032220492260125E-2</v>
      </c>
      <c r="F9">
        <f>F3/AK3</f>
        <v>7.1038576823166347E-2</v>
      </c>
      <c r="G9">
        <f>G3/AK3</f>
        <v>6.5692555453498785E-3</v>
      </c>
      <c r="H9">
        <f>H3/AK3</f>
        <v>2.4641007277768447E-2</v>
      </c>
      <c r="I9">
        <f>I3/AK3</f>
        <v>2.3987336383760531E-3</v>
      </c>
      <c r="J9">
        <f>J3/AK3</f>
        <v>7.8713542014133775E-2</v>
      </c>
      <c r="K9">
        <f>K3/AK3</f>
        <v>3.1333223340215169E-2</v>
      </c>
      <c r="L9">
        <f>L3/AK3</f>
        <v>1.2731885705392022E-3</v>
      </c>
      <c r="M9">
        <f>M3/AK3</f>
        <v>0.10298593884679406</v>
      </c>
      <c r="N9">
        <f>N3/AK3</f>
        <v>2.1988090028140051E-2</v>
      </c>
      <c r="O9">
        <f>O3/AK3</f>
        <v>0.11979886139408373</v>
      </c>
      <c r="P9">
        <f>P3/AK3</f>
        <v>5.4338027788476111E-3</v>
      </c>
      <c r="Q9">
        <f>Q3/AK3</f>
        <v>3.7776597815503393E-3</v>
      </c>
      <c r="R9">
        <f>R3/AK3</f>
        <v>2.2998399564702052E-2</v>
      </c>
      <c r="S9">
        <f>T3/AK3</f>
        <v>0.1003348099737438</v>
      </c>
      <c r="T9">
        <f>T3/AK3</f>
        <v>0.1003348099737438</v>
      </c>
      <c r="U9">
        <f>U3/AK3</f>
        <v>2.3565428927796762E-2</v>
      </c>
      <c r="V9">
        <f>V3/AK3</f>
        <v>2.3907421674997814E-3</v>
      </c>
      <c r="W9">
        <f>W3/AK3</f>
        <v>6.8776169544754018E-2</v>
      </c>
      <c r="X9">
        <f>X3/AK3</f>
        <v>3.3002787633916631E-3</v>
      </c>
      <c r="Y9">
        <f>Y3/AK3</f>
        <v>8.4042300389562631E-4</v>
      </c>
      <c r="Z9">
        <f>Z3/AK3</f>
        <v>1.0951449765726517E-2</v>
      </c>
      <c r="AA9">
        <f>AA3/AK3</f>
        <v>4.7489608353693379E-3</v>
      </c>
      <c r="AB9">
        <f>AB3/AK3</f>
        <v>3.2594592605427915E-2</v>
      </c>
      <c r="AC9">
        <f>AC3/AK3</f>
        <v>1.1951098359741359E-2</v>
      </c>
      <c r="AD9">
        <f>AD3/AK3</f>
        <v>1.0497517891968282E-2</v>
      </c>
      <c r="AE9">
        <f>AE3/AK3</f>
        <v>1.1449083648010333E-2</v>
      </c>
      <c r="AF9">
        <f>AF3/AK3</f>
        <v>3.0990671436512945E-3</v>
      </c>
      <c r="AG9">
        <f>AG3/AK3</f>
        <v>1.6658180991812083E-3</v>
      </c>
      <c r="AH9">
        <f>AH3/AK3</f>
        <v>3.2494368038626716E-2</v>
      </c>
      <c r="AI9">
        <f>AI3/AK3</f>
        <v>1.5635126383925817E-2</v>
      </c>
      <c r="AJ9">
        <f>AJ3/AK3</f>
        <v>7.5616689931222664E-3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7"/>
  <sheetViews>
    <sheetView workbookViewId="0">
      <selection activeCell="AG15" sqref="AG15"/>
    </sheetView>
  </sheetViews>
  <sheetFormatPr baseColWidth="10" defaultRowHeight="16" x14ac:dyDescent="0.2"/>
  <cols>
    <col min="36" max="36" width="14" bestFit="1" customWidth="1"/>
  </cols>
  <sheetData>
    <row r="1" spans="1:36" x14ac:dyDescent="0.2">
      <c r="A1" t="s">
        <v>36</v>
      </c>
      <c r="B1">
        <v>70.063800000000001</v>
      </c>
      <c r="C1">
        <v>69.038799999999995</v>
      </c>
      <c r="D1">
        <v>28.022300000000001</v>
      </c>
      <c r="E1">
        <v>29.0398</v>
      </c>
      <c r="F1">
        <v>22.992100000000001</v>
      </c>
      <c r="G1">
        <v>18.0379</v>
      </c>
      <c r="H1">
        <v>30.038</v>
      </c>
      <c r="I1">
        <v>31.0198</v>
      </c>
      <c r="J1">
        <v>38.964500000000001</v>
      </c>
      <c r="K1">
        <v>39.021299999999997</v>
      </c>
      <c r="L1">
        <v>39.956000000000003</v>
      </c>
      <c r="M1">
        <v>41.039299999999997</v>
      </c>
      <c r="N1">
        <v>42.037700000000001</v>
      </c>
      <c r="O1">
        <v>43.049199999999999</v>
      </c>
      <c r="P1">
        <v>51.010100000000001</v>
      </c>
      <c r="Q1">
        <v>52.021500000000003</v>
      </c>
      <c r="R1">
        <v>53.029400000000003</v>
      </c>
      <c r="S1">
        <v>54.036299999999997</v>
      </c>
      <c r="T1">
        <v>55.049900000000001</v>
      </c>
      <c r="U1">
        <v>56.0488</v>
      </c>
      <c r="V1">
        <v>56.9621</v>
      </c>
      <c r="W1">
        <v>57.063800000000001</v>
      </c>
      <c r="X1">
        <v>62.980600000000003</v>
      </c>
      <c r="Y1">
        <v>63.996600000000001</v>
      </c>
      <c r="Z1">
        <v>64.982200000000006</v>
      </c>
      <c r="AA1">
        <v>66.015699999999995</v>
      </c>
      <c r="AB1">
        <v>67.026600000000002</v>
      </c>
      <c r="AC1">
        <v>68.038799999999995</v>
      </c>
      <c r="AD1">
        <v>91.035300000000007</v>
      </c>
      <c r="AE1">
        <v>95.036000000000001</v>
      </c>
      <c r="AF1">
        <v>104.9618</v>
      </c>
      <c r="AG1">
        <v>148.94390000000001</v>
      </c>
      <c r="AH1">
        <v>44.053899999999999</v>
      </c>
      <c r="AI1">
        <v>70.070700000000002</v>
      </c>
      <c r="AJ1">
        <v>184.1036</v>
      </c>
    </row>
    <row r="2" spans="1:36" x14ac:dyDescent="0.2">
      <c r="A2" t="s">
        <v>38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</row>
    <row r="3" spans="1:36" x14ac:dyDescent="0.2">
      <c r="A3" t="s">
        <v>37</v>
      </c>
      <c r="B3">
        <f>SUM('Protein PCA Norm'!B3-'Protein PCA Norm'!B9)*-1</f>
        <v>1.5448336482008326E-2</v>
      </c>
      <c r="C3">
        <f>SUM('Protein PCA Norm'!C3-'Protein PCA Norm'!C9)*-1</f>
        <v>2.2298407953031996E-2</v>
      </c>
      <c r="D3">
        <f>SUM('Protein PCA Norm'!D3-'Protein PCA Norm'!D9)*-1</f>
        <v>4.8114302489504369E-3</v>
      </c>
      <c r="E3">
        <f>SUM('Protein PCA Norm'!E3-'Protein PCA Norm'!E9)*-1</f>
        <v>3.4019365087625951E-2</v>
      </c>
      <c r="F3">
        <f>SUM('Protein PCA Norm'!F3-'Protein PCA Norm'!F9)*-1</f>
        <v>3.6052621597574885E-2</v>
      </c>
      <c r="G3">
        <f>SUM('Protein PCA Norm'!G3-'Protein PCA Norm'!G9)*-1</f>
        <v>3.3339474824196397E-3</v>
      </c>
      <c r="H3">
        <f>SUM('Protein PCA Norm'!H3-'Protein PCA Norm'!H9)*-1</f>
        <v>1.2505499841021138E-2</v>
      </c>
      <c r="I3">
        <f>SUM('Protein PCA Norm'!I3-'Protein PCA Norm'!I9)*-1</f>
        <v>1.2173756857913815E-3</v>
      </c>
      <c r="J3">
        <f>SUM('Protein PCA Norm'!J3-'Protein PCA Norm'!J9)*-1</f>
        <v>3.9947725190279074E-2</v>
      </c>
      <c r="K3">
        <f>SUM('Protein PCA Norm'!K3-'Protein PCA Norm'!K9)*-1</f>
        <v>1.5901850727233192E-2</v>
      </c>
      <c r="L3">
        <f>SUM('Protein PCA Norm'!L3-'Protein PCA Norm'!L9)*-1</f>
        <v>6.4615294687376298E-4</v>
      </c>
      <c r="M3">
        <f>SUM('Protein PCA Norm'!M3-'Protein PCA Norm'!M9)*-1</f>
        <v>5.2266152408386057E-2</v>
      </c>
      <c r="N3">
        <f>SUM('Protein PCA Norm'!N3-'Protein PCA Norm'!N9)*-1</f>
        <v>1.1159124026530706E-2</v>
      </c>
      <c r="O3">
        <f>SUM('Protein PCA Norm'!O3-'Protein PCA Norm'!O9)*-1</f>
        <v>6.0798839318142645E-2</v>
      </c>
      <c r="P3">
        <f>SUM('Protein PCA Norm'!P3-'Protein PCA Norm'!P9)*-1</f>
        <v>2.7576965105775889E-3</v>
      </c>
      <c r="Q3">
        <f>SUM('Protein PCA Norm'!Q3-'Protein PCA Norm'!Q9)*-1</f>
        <v>1.9171912602871494E-3</v>
      </c>
      <c r="R3">
        <f>SUM('Protein PCA Norm'!R3-'Protein PCA Norm'!R9)*-1</f>
        <v>1.1671863851101808E-2</v>
      </c>
      <c r="S3">
        <f>SUM('Protein PCA Norm'!S3-'Protein PCA Norm'!S9)*-1</f>
        <v>9.3290352897376749E-2</v>
      </c>
      <c r="T3">
        <f>SUM('Protein PCA Norm'!T3-'Protein PCA Norm'!T9)*-1</f>
        <v>5.0920684208700551E-2</v>
      </c>
      <c r="U3">
        <f>SUM('Protein PCA Norm'!U3-'Protein PCA Norm'!U9)*-1</f>
        <v>1.1959635593957175E-2</v>
      </c>
      <c r="V3">
        <f>SUM('Protein PCA Norm'!V3-'Protein PCA Norm'!V9)*-1</f>
        <v>1.2133199531402692E-3</v>
      </c>
      <c r="W3">
        <f>SUM('Protein PCA Norm'!W3-'Protein PCA Norm'!W9)*-1</f>
        <v>3.4904432583157584E-2</v>
      </c>
      <c r="X3">
        <f>SUM('Protein PCA Norm'!X3-'Protein PCA Norm'!X9)*-1</f>
        <v>1.6749167388200026E-3</v>
      </c>
      <c r="Y3">
        <f>SUM('Protein PCA Norm'!Y3-'Protein PCA Norm'!Y9)*-1</f>
        <v>4.2652110861918734E-4</v>
      </c>
      <c r="Z3">
        <f>SUM('Protein PCA Norm'!Z3-'Protein PCA Norm'!Z9)*-1</f>
        <v>5.5579445986287121E-3</v>
      </c>
      <c r="AA3">
        <f>SUM('Protein PCA Norm'!AA3-'Protein PCA Norm'!AA9)*-1</f>
        <v>2.4101339812235634E-3</v>
      </c>
      <c r="AB3">
        <f>SUM('Protein PCA Norm'!AB3-'Protein PCA Norm'!AB9)*-1</f>
        <v>1.6542005286167095E-2</v>
      </c>
      <c r="AC3">
        <f>SUM('Protein PCA Norm'!AC3-'Protein PCA Norm'!AC9)*-1</f>
        <v>6.0652739132386847E-3</v>
      </c>
      <c r="AD3">
        <f>SUM('Protein PCA Norm'!AD3-'Protein PCA Norm'!AD9)*-1</f>
        <v>5.3275706974676342E-3</v>
      </c>
      <c r="AE3">
        <f>SUM('Protein PCA Norm'!AE3-'Protein PCA Norm'!AE9)*-1</f>
        <v>5.8104976036920091E-3</v>
      </c>
      <c r="AF3">
        <f>SUM('Protein PCA Norm'!AF3-'Protein PCA Norm'!AF9)*-1</f>
        <v>1.572800301358252E-3</v>
      </c>
      <c r="AG3">
        <f>SUM('Protein PCA Norm'!AG3-'Protein PCA Norm'!AG9)*-1</f>
        <v>8.4541543856754716E-4</v>
      </c>
      <c r="AH3">
        <f>SUM('Protein PCA Norm'!AH3-'Protein PCA Norm'!AH9)*-1</f>
        <v>1.6491140551212466E-2</v>
      </c>
      <c r="AI3">
        <f>SUM('Protein PCA Norm'!AI3-'Protein PCA Norm'!AI9)*-1</f>
        <v>7.9349463398331078E-3</v>
      </c>
      <c r="AJ3">
        <f>SUM('Protein PCA Norm'!AJ3-'Protein PCA Norm'!AJ9)*-1</f>
        <v>3.8376049049204607E-3</v>
      </c>
    </row>
    <row r="4" spans="1:36" x14ac:dyDescent="0.2">
      <c r="A4" s="1">
        <v>40</v>
      </c>
      <c r="B4">
        <f>SUM('Protein PCA Norm'!B4-'Protein PCA Norm'!B10)*-1</f>
        <v>-1.3995559520586622E-2</v>
      </c>
      <c r="C4">
        <f>SUM('Protein PCA Norm'!C4-'Protein PCA Norm'!C9)*-1</f>
        <v>2.3410723267375481E-2</v>
      </c>
      <c r="D4">
        <f>SUM('Protein PCA Norm'!D4-'Protein PCA Norm'!D9)*-1</f>
        <v>5.6444829501348867E-3</v>
      </c>
      <c r="E4">
        <f>SUM('Protein PCA Norm'!E4-'Protein PCA Norm'!E9)*-1</f>
        <v>3.9141040795249923E-2</v>
      </c>
      <c r="F4">
        <f>SUM('Protein PCA Norm'!F4-'Protein PCA Norm'!F9)*-1</f>
        <v>4.3824376046634556E-2</v>
      </c>
      <c r="G4">
        <f>SUM('Protein PCA Norm'!G4-'Protein PCA Norm'!G9)*-1</f>
        <v>3.8801477420697416E-3</v>
      </c>
      <c r="H4">
        <f>SUM('Protein PCA Norm'!H4-'Protein PCA Norm'!H9)*-1</f>
        <v>1.5321582522038602E-2</v>
      </c>
      <c r="I4">
        <f>SUM('Protein PCA Norm'!I4-'Protein PCA Norm'!I9)*-1</f>
        <v>1.2361748530463127E-3</v>
      </c>
      <c r="J4">
        <f>SUM('Protein PCA Norm'!J4-'Protein PCA Norm'!J9)*-1</f>
        <v>4.0823653109887371E-2</v>
      </c>
      <c r="K4">
        <f>SUM('Protein PCA Norm'!K4-'Protein PCA Norm'!K9)*-1</f>
        <v>1.4159406481243225E-2</v>
      </c>
      <c r="L4">
        <f>SUM('Protein PCA Norm'!L4-'Protein PCA Norm'!L9)*-1</f>
        <v>9.6309369536723931E-4</v>
      </c>
      <c r="M4">
        <f>SUM('Protein PCA Norm'!M4-'Protein PCA Norm'!M9)*-1</f>
        <v>5.2797922886655572E-2</v>
      </c>
      <c r="N4">
        <f>SUM('Protein PCA Norm'!N4-'Protein PCA Norm'!N9)*-1</f>
        <v>1.3247180312430494E-2</v>
      </c>
      <c r="O4">
        <f>SUM('Protein PCA Norm'!O4-'Protein PCA Norm'!O9)*-1</f>
        <v>5.2391862251185362E-2</v>
      </c>
      <c r="P4">
        <f>SUM('Protein PCA Norm'!P4-'Protein PCA Norm'!P9)*-1</f>
        <v>3.6331830460150597E-3</v>
      </c>
      <c r="Q4">
        <f>SUM('Protein PCA Norm'!Q4-'Protein PCA Norm'!Q9)*-1</f>
        <v>2.4317170402035054E-3</v>
      </c>
      <c r="R4">
        <f>SUM('Protein PCA Norm'!R4-'Protein PCA Norm'!R9)*-1</f>
        <v>1.4771585191743665E-2</v>
      </c>
      <c r="S4">
        <f>SUM('Protein PCA Norm'!S4-'Protein PCA Norm'!S9)*-1</f>
        <v>9.4630631117843117E-2</v>
      </c>
      <c r="T4">
        <f>SUM('Protein PCA Norm'!T4-'Protein PCA Norm'!T9)*-1</f>
        <v>4.8096209787092892E-2</v>
      </c>
      <c r="U4">
        <f>SUM('Protein PCA Norm'!U4-'Protein PCA Norm'!U9)*-1</f>
        <v>1.3172791853410927E-2</v>
      </c>
      <c r="V4">
        <f>SUM('Protein PCA Norm'!V4-'Protein PCA Norm'!V9)*-1</f>
        <v>1.5359993798519447E-3</v>
      </c>
      <c r="W4">
        <f>SUM('Protein PCA Norm'!W4-'Protein PCA Norm'!W9)*-1</f>
        <v>3.6262116466898656E-2</v>
      </c>
      <c r="X4">
        <f>SUM('Protein PCA Norm'!X4-'Protein PCA Norm'!X9)*-1</f>
        <v>2.1412896483157745E-3</v>
      </c>
      <c r="Y4">
        <f>SUM('Protein PCA Norm'!Y4-'Protein PCA Norm'!Y9)*-1</f>
        <v>4.9683986218219218E-4</v>
      </c>
      <c r="Z4">
        <f>SUM('Protein PCA Norm'!Z4-'Protein PCA Norm'!Z9)*-1</f>
        <v>7.3232293044146989E-3</v>
      </c>
      <c r="AA4">
        <f>SUM('Protein PCA Norm'!AA4-'Protein PCA Norm'!AA9)*-1</f>
        <v>2.9790326514233731E-3</v>
      </c>
      <c r="AB4">
        <f>SUM('Protein PCA Norm'!AB4-'Protein PCA Norm'!AB9)*-1</f>
        <v>1.9092626145478471E-2</v>
      </c>
      <c r="AC4">
        <f>SUM('Protein PCA Norm'!AC4-'Protein PCA Norm'!AC9)*-1</f>
        <v>6.7114640158200973E-3</v>
      </c>
      <c r="AD4">
        <f>SUM('Protein PCA Norm'!AD4-'Protein PCA Norm'!AD9)*-1</f>
        <v>6.4930675126693991E-3</v>
      </c>
      <c r="AE4">
        <f>SUM('Protein PCA Norm'!AE4-'Protein PCA Norm'!AE9)*-1</f>
        <v>6.581237600368277E-3</v>
      </c>
      <c r="AF4">
        <f>SUM('Protein PCA Norm'!AF4-'Protein PCA Norm'!AF9)*-1</f>
        <v>1.7760616754876129E-3</v>
      </c>
      <c r="AG4">
        <f>SUM('Protein PCA Norm'!AG4-'Protein PCA Norm'!AG9)*-1</f>
        <v>1.0957655574427199E-3</v>
      </c>
      <c r="AH4">
        <f>SUM('Protein PCA Norm'!AH4-'Protein PCA Norm'!AH9)*-1</f>
        <v>1.7480340662397176E-2</v>
      </c>
      <c r="AI4">
        <f>SUM('Protein PCA Norm'!AI4-'Protein PCA Norm'!AI9)*-1</f>
        <v>8.1054391022706476E-3</v>
      </c>
      <c r="AJ4">
        <f>SUM('Protein PCA Norm'!AJ4-'Protein PCA Norm'!AJ9)*-1</f>
        <v>3.3910185744523008E-3</v>
      </c>
    </row>
    <row r="5" spans="1:36" x14ac:dyDescent="0.2">
      <c r="A5" s="1">
        <v>100</v>
      </c>
      <c r="B5">
        <f>SUM('Protein PCA Norm'!B5-'Protein PCA Norm'!B11)*-1</f>
        <v>-6.9843171887081163E-3</v>
      </c>
      <c r="C5">
        <f>SUM('Protein PCA Norm'!C5-'Protein PCA Norm'!C9)*-1</f>
        <v>3.3105879765255933E-2</v>
      </c>
      <c r="D5">
        <f>SUM('Protein PCA Norm'!D5-'Protein PCA Norm'!D9)*-1</f>
        <v>3.5817140191796333E-4</v>
      </c>
      <c r="E5">
        <f>SUM('Protein PCA Norm'!E5-'Protein PCA Norm'!E9)*-1</f>
        <v>2.1036808173748589E-2</v>
      </c>
      <c r="F5">
        <f>SUM('Protein PCA Norm'!F5-'Protein PCA Norm'!F9)*-1</f>
        <v>-1.1143493476771515E-4</v>
      </c>
      <c r="G5">
        <f>SUM('Protein PCA Norm'!G5-'Protein PCA Norm'!G9)*-1</f>
        <v>5.379192599818102E-3</v>
      </c>
      <c r="H5">
        <f>SUM('Protein PCA Norm'!H5-'Protein PCA Norm'!H9)*-1</f>
        <v>1.9058010873794589E-2</v>
      </c>
      <c r="I5">
        <f>SUM('Protein PCA Norm'!I5-'Protein PCA Norm'!I9)*-1</f>
        <v>8.6587261894995222E-6</v>
      </c>
      <c r="J5">
        <f>SUM('Protein PCA Norm'!J5-'Protein PCA Norm'!J9)*-1</f>
        <v>5.3602161679058166E-2</v>
      </c>
      <c r="K5">
        <f>SUM('Protein PCA Norm'!K5-'Protein PCA Norm'!K9)*-1</f>
        <v>1.8102115232621029E-2</v>
      </c>
      <c r="L5">
        <f>SUM('Protein PCA Norm'!L5-'Protein PCA Norm'!L9)*-1</f>
        <v>1.050423262149696E-3</v>
      </c>
      <c r="M5">
        <f>SUM('Protein PCA Norm'!M5-'Protein PCA Norm'!M9)*-1</f>
        <v>7.3543132731184124E-2</v>
      </c>
      <c r="N5">
        <f>SUM('Protein PCA Norm'!N5-'Protein PCA Norm'!N9)*-1</f>
        <v>1.515209442333465E-2</v>
      </c>
      <c r="O5">
        <f>SUM('Protein PCA Norm'!O5-'Protein PCA Norm'!O9)*-1</f>
        <v>8.7525507748358863E-2</v>
      </c>
      <c r="P5">
        <f>SUM('Protein PCA Norm'!P5-'Protein PCA Norm'!P9)*-1</f>
        <v>1.3926356311183309E-3</v>
      </c>
      <c r="Q5">
        <f>SUM('Protein PCA Norm'!Q5-'Protein PCA Norm'!Q9)*-1</f>
        <v>-2.4171782302966488E-3</v>
      </c>
      <c r="R5">
        <f>SUM('Protein PCA Norm'!R5-'Protein PCA Norm'!R9)*-1</f>
        <v>1.2992849912593115E-2</v>
      </c>
      <c r="S5">
        <f>SUM('Protein PCA Norm'!S5-'Protein PCA Norm'!S9)*-1</f>
        <v>9.3216788609090606E-2</v>
      </c>
      <c r="T5">
        <f>SUM('Protein PCA Norm'!T5-'Protein PCA Norm'!T9)*-1</f>
        <v>7.0852901190265577E-2</v>
      </c>
      <c r="U5">
        <f>SUM('Protein PCA Norm'!U5-'Protein PCA Norm'!U9)*-1</f>
        <v>1.7527224222860609E-2</v>
      </c>
      <c r="V5">
        <f>SUM('Protein PCA Norm'!V5-'Protein PCA Norm'!V9)*-1</f>
        <v>1.7243432817901471E-3</v>
      </c>
      <c r="W5">
        <f>SUM('Protein PCA Norm'!W5-'Protein PCA Norm'!W9)*-1</f>
        <v>5.5722265330868152E-2</v>
      </c>
      <c r="X5">
        <f>SUM('Protein PCA Norm'!X5-'Protein PCA Norm'!X9)*-1</f>
        <v>1.4951190026468372E-4</v>
      </c>
      <c r="Y5">
        <f>SUM('Protein PCA Norm'!Y5-'Protein PCA Norm'!Y9)*-1</f>
        <v>-9.8537775315762671E-4</v>
      </c>
      <c r="Z5">
        <f>SUM('Protein PCA Norm'!Z5-'Protein PCA Norm'!Z9)*-1</f>
        <v>6.2357691344066277E-3</v>
      </c>
      <c r="AA5">
        <f>SUM('Protein PCA Norm'!AA5-'Protein PCA Norm'!AA9)*-1</f>
        <v>7.6587370745461077E-4</v>
      </c>
      <c r="AB5">
        <f>SUM('Protein PCA Norm'!AB5-'Protein PCA Norm'!AB9)*-1</f>
        <v>2.2114569729636692E-2</v>
      </c>
      <c r="AC5">
        <f>SUM('Protein PCA Norm'!AC5-'Protein PCA Norm'!AC9)*-1</f>
        <v>6.6445479149574984E-3</v>
      </c>
      <c r="AD5">
        <f>SUM('Protein PCA Norm'!AD5-'Protein PCA Norm'!AD9)*-1</f>
        <v>6.3398034117130297E-3</v>
      </c>
      <c r="AE5">
        <f>SUM('Protein PCA Norm'!AE5-'Protein PCA Norm'!AE9)*-1</f>
        <v>8.0240183300196739E-3</v>
      </c>
      <c r="AF5">
        <f>SUM('Protein PCA Norm'!AF5-'Protein PCA Norm'!AF9)*-1</f>
        <v>7.9598934787199855E-4</v>
      </c>
      <c r="AG5">
        <f>SUM('Protein PCA Norm'!AG5-'Protein PCA Norm'!AG9)*-1</f>
        <v>-2.3327378014481874E-4</v>
      </c>
      <c r="AH5">
        <f>SUM('Protein PCA Norm'!AH5-'Protein PCA Norm'!AH9)*-1</f>
        <v>2.6931772925752866E-2</v>
      </c>
      <c r="AI5">
        <f>SUM('Protein PCA Norm'!AI5-'Protein PCA Norm'!AI9)*-1</f>
        <v>1.1769945592354794E-2</v>
      </c>
      <c r="AJ5">
        <f>SUM('Protein PCA Norm'!AJ5-'Protein PCA Norm'!AJ9)*-1</f>
        <v>6.4263395784818524E-3</v>
      </c>
    </row>
    <row r="6" spans="1:36" x14ac:dyDescent="0.2">
      <c r="A6" s="1">
        <v>150</v>
      </c>
      <c r="B6">
        <f>SUM('Protein PCA Norm'!B6-'Protein PCA Norm'!B12)*-1</f>
        <v>-9.5416509749230733E-3</v>
      </c>
      <c r="C6">
        <f>SUM('Protein PCA Norm'!C6-'Protein PCA Norm'!C9)*-1</f>
        <v>3.7696662648535509E-2</v>
      </c>
      <c r="D6">
        <f>SUM('Protein PCA Norm'!D6-'Protein PCA Norm'!D9)*-1</f>
        <v>-4.8041448709568862E-4</v>
      </c>
      <c r="E6">
        <f>SUM('Protein PCA Norm'!E6-'Protein PCA Norm'!E9)*-1</f>
        <v>3.8198157608473116E-2</v>
      </c>
      <c r="F6">
        <f>SUM('Protein PCA Norm'!F6-'Protein PCA Norm'!F9)*-1</f>
        <v>-2.947326552099383E-2</v>
      </c>
      <c r="G6">
        <f>SUM('Protein PCA Norm'!G6-'Protein PCA Norm'!G9)*-1</f>
        <v>4.9485942959355935E-3</v>
      </c>
      <c r="H6">
        <f>SUM('Protein PCA Norm'!H6-'Protein PCA Norm'!H9)*-1</f>
        <v>1.7947937782438708E-2</v>
      </c>
      <c r="I6">
        <f>SUM('Protein PCA Norm'!I6-'Protein PCA Norm'!I9)*-1</f>
        <v>6.3878996215532792E-4</v>
      </c>
      <c r="J6">
        <f>SUM('Protein PCA Norm'!J6-'Protein PCA Norm'!J9)*-1</f>
        <v>6.2585335645836196E-2</v>
      </c>
      <c r="K6">
        <f>SUM('Protein PCA Norm'!K6-'Protein PCA Norm'!K9)*-1</f>
        <v>2.3190084510503424E-2</v>
      </c>
      <c r="L6">
        <f>SUM('Protein PCA Norm'!L6-'Protein PCA Norm'!L9)*-1</f>
        <v>1.0167092348807158E-3</v>
      </c>
      <c r="M6">
        <f>SUM('Protein PCA Norm'!M6-'Protein PCA Norm'!M9)*-1</f>
        <v>9.2687755811954028E-2</v>
      </c>
      <c r="N6">
        <f>SUM('Protein PCA Norm'!N6-'Protein PCA Norm'!N9)*-1</f>
        <v>1.6517528796247662E-2</v>
      </c>
      <c r="O6">
        <f>SUM('Protein PCA Norm'!O6-'Protein PCA Norm'!O9)*-1</f>
        <v>0.10867757102137476</v>
      </c>
      <c r="P6">
        <f>SUM('Protein PCA Norm'!P6-'Protein PCA Norm'!P9)*-1</f>
        <v>2.530950991098826E-3</v>
      </c>
      <c r="Q6">
        <f>SUM('Protein PCA Norm'!Q6-'Protein PCA Norm'!Q9)*-1</f>
        <v>-6.5137931289268279E-4</v>
      </c>
      <c r="R6">
        <f>SUM('Protein PCA Norm'!R6-'Protein PCA Norm'!R9)*-1</f>
        <v>1.7688389646198691E-2</v>
      </c>
      <c r="S6">
        <f>SUM('Protein PCA Norm'!S6-'Protein PCA Norm'!S9)*-1</f>
        <v>9.581939982261943E-2</v>
      </c>
      <c r="T6">
        <f>SUM('Protein PCA Norm'!T6-'Protein PCA Norm'!T9)*-1</f>
        <v>8.9740340391676707E-2</v>
      </c>
      <c r="U6">
        <f>SUM('Protein PCA Norm'!U6-'Protein PCA Norm'!U9)*-1</f>
        <v>1.87663717802505E-2</v>
      </c>
      <c r="V6">
        <f>SUM('Protein PCA Norm'!V6-'Protein PCA Norm'!V9)*-1</f>
        <v>2.0621392176369832E-3</v>
      </c>
      <c r="W6">
        <f>SUM('Protein PCA Norm'!W6-'Protein PCA Norm'!W9)*-1</f>
        <v>6.5928128786127263E-2</v>
      </c>
      <c r="X6">
        <f>SUM('Protein PCA Norm'!X6-'Protein PCA Norm'!X9)*-1</f>
        <v>-1.2877066613800853E-2</v>
      </c>
      <c r="Y6">
        <f>SUM('Protein PCA Norm'!Y6-'Protein PCA Norm'!Y9)*-1</f>
        <v>-5.2552537073044764E-4</v>
      </c>
      <c r="Z6">
        <f>SUM('Protein PCA Norm'!Z6-'Protein PCA Norm'!Z9)*-1</f>
        <v>8.2575874244047321E-3</v>
      </c>
      <c r="AA6">
        <f>SUM('Protein PCA Norm'!AA6-'Protein PCA Norm'!AA9)*-1</f>
        <v>1.7341750504636985E-3</v>
      </c>
      <c r="AB6">
        <f>SUM('Protein PCA Norm'!AB6-'Protein PCA Norm'!AB9)*-1</f>
        <v>2.8891816296617572E-2</v>
      </c>
      <c r="AC6">
        <f>SUM('Protein PCA Norm'!AC6-'Protein PCA Norm'!AC9)*-1</f>
        <v>7.4692509651522153E-3</v>
      </c>
      <c r="AD6">
        <f>SUM('Protein PCA Norm'!AD6-'Protein PCA Norm'!AD9)*-1</f>
        <v>6.9495828197122626E-3</v>
      </c>
      <c r="AE6">
        <f>SUM('Protein PCA Norm'!AE6-'Protein PCA Norm'!AE9)*-1</f>
        <v>8.7887000215486222E-3</v>
      </c>
      <c r="AF6">
        <f>SUM('Protein PCA Norm'!AF6-'Protein PCA Norm'!AF9)*-1</f>
        <v>1.1344138036686264E-3</v>
      </c>
      <c r="AG6">
        <f>SUM('Protein PCA Norm'!AG6-'Protein PCA Norm'!AG9)*-1</f>
        <v>-1.3966129727703584E-3</v>
      </c>
      <c r="AH6">
        <f>SUM('Protein PCA Norm'!AH6-'Protein PCA Norm'!AH9)*-1</f>
        <v>2.8760670736126634E-2</v>
      </c>
      <c r="AI6">
        <f>SUM('Protein PCA Norm'!AI6-'Protein PCA Norm'!AI9)*-1</f>
        <v>1.0445610027909426E-2</v>
      </c>
      <c r="AJ6">
        <f>SUM('Protein PCA Norm'!AJ6-'Protein PCA Norm'!AJ9)*-1</f>
        <v>6.9512632066150784E-3</v>
      </c>
    </row>
    <row r="7" spans="1:36" x14ac:dyDescent="0.2">
      <c r="A7" s="1">
        <v>200</v>
      </c>
      <c r="B7">
        <f>SUM('Protein PCA Norm'!B7-'Protein PCA Norm'!B13)*-1</f>
        <v>-7.6203740250639987E-3</v>
      </c>
      <c r="C7">
        <f>SUM('Protein PCA Norm'!C7-'Protein PCA Norm'!C9)*-1</f>
        <v>3.6601197448452159E-2</v>
      </c>
      <c r="D7">
        <f>SUM('Protein PCA Norm'!D7-'Protein PCA Norm'!D9)*-1</f>
        <v>2.4890216073085213E-3</v>
      </c>
      <c r="E7">
        <f>SUM('Protein PCA Norm'!E7-'Protein PCA Norm'!E9)*-1</f>
        <v>5.874751435916778E-2</v>
      </c>
      <c r="F7">
        <f>SUM('Protein PCA Norm'!F7-'Protein PCA Norm'!F9)*-1</f>
        <v>-0.21427555494187073</v>
      </c>
      <c r="G7">
        <f>SUM('Protein PCA Norm'!G7-'Protein PCA Norm'!G9)*-1</f>
        <v>5.3485499576546736E-3</v>
      </c>
      <c r="H7">
        <f>SUM('Protein PCA Norm'!H7-'Protein PCA Norm'!H9)*-1</f>
        <v>1.9344250118272656E-2</v>
      </c>
      <c r="I7">
        <f>SUM('Protein PCA Norm'!I7-'Protein PCA Norm'!I9)*-1</f>
        <v>1.326946622137471E-3</v>
      </c>
      <c r="J7">
        <f>SUM('Protein PCA Norm'!J7-'Protein PCA Norm'!J9)*-1</f>
        <v>5.5477313788375546E-2</v>
      </c>
      <c r="K7">
        <f>SUM('Protein PCA Norm'!K7-'Protein PCA Norm'!K9)*-1</f>
        <v>2.2813601508708911E-2</v>
      </c>
      <c r="L7">
        <f>SUM('Protein PCA Norm'!L7-'Protein PCA Norm'!L9)*-1</f>
        <v>-1.6608698088786376E-2</v>
      </c>
      <c r="M7">
        <f>SUM('Protein PCA Norm'!M7-'Protein PCA Norm'!M9)*-1</f>
        <v>8.8559149698167389E-2</v>
      </c>
      <c r="N7">
        <f>SUM('Protein PCA Norm'!N7-'Protein PCA Norm'!N9)*-1</f>
        <v>1.7593821728488449E-2</v>
      </c>
      <c r="O7">
        <f>SUM('Protein PCA Norm'!O7-'Protein PCA Norm'!O9)*-1</f>
        <v>0.10890710838573972</v>
      </c>
      <c r="P7">
        <f>SUM('Protein PCA Norm'!P7-'Protein PCA Norm'!P9)*-1</f>
        <v>3.2568430281417608E-3</v>
      </c>
      <c r="Q7">
        <f>SUM('Protein PCA Norm'!Q7-'Protein PCA Norm'!Q9)*-1</f>
        <v>2.7635233612221168E-3</v>
      </c>
      <c r="R7">
        <f>SUM('Protein PCA Norm'!R7-'Protein PCA Norm'!R9)*-1</f>
        <v>1.917478832519659E-2</v>
      </c>
      <c r="S7">
        <f>SUM('Protein PCA Norm'!S7-'Protein PCA Norm'!S9)*-1</f>
        <v>9.8428587393905004E-2</v>
      </c>
      <c r="T7">
        <f>SUM('Protein PCA Norm'!T7-'Protein PCA Norm'!T9)*-1</f>
        <v>8.9715947484204417E-2</v>
      </c>
      <c r="U7">
        <f>SUM('Protein PCA Norm'!U7-'Protein PCA Norm'!U9)*-1</f>
        <v>1.853928097381928E-2</v>
      </c>
      <c r="V7">
        <f>SUM('Protein PCA Norm'!V7-'Protein PCA Norm'!V9)*-1</f>
        <v>-9.2995146170354748E-3</v>
      </c>
      <c r="W7">
        <f>SUM('Protein PCA Norm'!W7-'Protein PCA Norm'!W9)*-1</f>
        <v>6.4651186671150912E-2</v>
      </c>
      <c r="X7">
        <f>SUM('Protein PCA Norm'!X7-'Protein PCA Norm'!X9)*-1</f>
        <v>-3.3055455639673145E-2</v>
      </c>
      <c r="Y7">
        <f>SUM('Protein PCA Norm'!Y7-'Protein PCA Norm'!Y9)*-1</f>
        <v>3.8140026643882283E-4</v>
      </c>
      <c r="Z7">
        <f>SUM('Protein PCA Norm'!Z7-'Protein PCA Norm'!Z9)*-1</f>
        <v>8.8109226323290386E-3</v>
      </c>
      <c r="AA7">
        <f>SUM('Protein PCA Norm'!AA7-'Protein PCA Norm'!AA9)*-1</f>
        <v>3.5249347675040182E-3</v>
      </c>
      <c r="AB7">
        <f>SUM('Protein PCA Norm'!AB7-'Protein PCA Norm'!AB9)*-1</f>
        <v>3.0190390664634834E-2</v>
      </c>
      <c r="AC7">
        <f>SUM('Protein PCA Norm'!AC7-'Protein PCA Norm'!AC9)*-1</f>
        <v>8.5694485466259254E-3</v>
      </c>
      <c r="AD7">
        <f>SUM('Protein PCA Norm'!AD7-'Protein PCA Norm'!AD9)*-1</f>
        <v>8.7219744087912027E-3</v>
      </c>
      <c r="AE7">
        <f>SUM('Protein PCA Norm'!AE7-'Protein PCA Norm'!AE9)*-1</f>
        <v>1.0338743761012561E-2</v>
      </c>
      <c r="AF7">
        <f>SUM('Protein PCA Norm'!AF7-'Protein PCA Norm'!AF9)*-1</f>
        <v>8.4241145626446409E-4</v>
      </c>
      <c r="AG7">
        <f>SUM('Protein PCA Norm'!AG7-'Protein PCA Norm'!AG9)*-1</f>
        <v>5.1328715418137716E-4</v>
      </c>
      <c r="AH7">
        <f>SUM('Protein PCA Norm'!AH7-'Protein PCA Norm'!AH9)*-1</f>
        <v>2.4795032774487483E-2</v>
      </c>
      <c r="AI7">
        <f>SUM('Protein PCA Norm'!AI7-'Protein PCA Norm'!AI9)*-1</f>
        <v>1.0658189931738636E-2</v>
      </c>
      <c r="AJ7">
        <f>SUM('Protein PCA Norm'!AJ7-'Protein PCA Norm'!AJ9)*-1</f>
        <v>7.3744733382959983E-3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99532-F12C-784B-A829-593DE737CB8F}">
  <dimension ref="A1:E36"/>
  <sheetViews>
    <sheetView tabSelected="1" workbookViewId="0">
      <selection activeCell="G4" sqref="G4"/>
    </sheetView>
  </sheetViews>
  <sheetFormatPr baseColWidth="10" defaultRowHeight="16" x14ac:dyDescent="0.2"/>
  <sheetData>
    <row r="1" spans="1:5" ht="17" x14ac:dyDescent="0.2">
      <c r="A1" s="3"/>
      <c r="B1" s="3" t="s">
        <v>42</v>
      </c>
      <c r="C1" s="3" t="s">
        <v>43</v>
      </c>
      <c r="D1" s="3" t="s">
        <v>44</v>
      </c>
      <c r="E1" s="3" t="s">
        <v>45</v>
      </c>
    </row>
    <row r="2" spans="1:5" ht="17" x14ac:dyDescent="0.2">
      <c r="A2" s="4" t="s">
        <v>0</v>
      </c>
      <c r="B2" s="5" t="s">
        <v>46</v>
      </c>
      <c r="C2" s="6" t="s">
        <v>47</v>
      </c>
      <c r="D2" s="4" t="s">
        <v>48</v>
      </c>
      <c r="E2" s="4">
        <v>0.53517000000000003</v>
      </c>
    </row>
    <row r="3" spans="1:5" ht="17" x14ac:dyDescent="0.2">
      <c r="A3" s="4" t="s">
        <v>1</v>
      </c>
      <c r="B3" s="7">
        <v>0.20838000000000001</v>
      </c>
      <c r="C3" s="8" t="s">
        <v>49</v>
      </c>
      <c r="D3" s="9">
        <v>3.3399999999999999E-2</v>
      </c>
      <c r="E3" s="10">
        <v>6.0449999999999997E-2</v>
      </c>
    </row>
    <row r="4" spans="1:5" ht="17" x14ac:dyDescent="0.2">
      <c r="A4" s="4" t="s">
        <v>2</v>
      </c>
      <c r="B4" s="11" t="s">
        <v>50</v>
      </c>
      <c r="C4" s="12">
        <v>0.19836999999999999</v>
      </c>
      <c r="D4" s="9" t="s">
        <v>51</v>
      </c>
      <c r="E4" s="13" t="s">
        <v>52</v>
      </c>
    </row>
    <row r="5" spans="1:5" ht="17" x14ac:dyDescent="0.2">
      <c r="A5" s="4" t="s">
        <v>3</v>
      </c>
      <c r="B5" s="14">
        <v>9.214E-2</v>
      </c>
      <c r="C5" s="15">
        <v>0.28576000000000001</v>
      </c>
      <c r="D5" s="16">
        <v>2.2329999999999999E-2</v>
      </c>
      <c r="E5" s="17">
        <v>8.9560000000000001E-2</v>
      </c>
    </row>
    <row r="6" spans="1:5" ht="17" x14ac:dyDescent="0.2">
      <c r="A6" s="4" t="s">
        <v>4</v>
      </c>
      <c r="B6" s="18" t="s">
        <v>53</v>
      </c>
      <c r="C6" s="19" t="s">
        <v>54</v>
      </c>
      <c r="D6" s="20">
        <v>0.24404999999999999</v>
      </c>
      <c r="E6" s="21">
        <v>1.453E-2</v>
      </c>
    </row>
    <row r="7" spans="1:5" ht="17" x14ac:dyDescent="0.2">
      <c r="A7" s="4" t="s">
        <v>5</v>
      </c>
      <c r="B7" s="22">
        <v>0.19373000000000001</v>
      </c>
      <c r="C7" s="23" t="s">
        <v>55</v>
      </c>
      <c r="D7" s="24" t="s">
        <v>56</v>
      </c>
      <c r="E7" s="25" t="s">
        <v>57</v>
      </c>
    </row>
    <row r="8" spans="1:5" ht="17" x14ac:dyDescent="0.2">
      <c r="A8" s="4" t="s">
        <v>6</v>
      </c>
      <c r="B8" s="26">
        <v>0.19236</v>
      </c>
      <c r="C8" s="8" t="s">
        <v>58</v>
      </c>
      <c r="D8" s="27" t="s">
        <v>59</v>
      </c>
      <c r="E8" s="28" t="s">
        <v>60</v>
      </c>
    </row>
    <row r="9" spans="1:5" ht="17" x14ac:dyDescent="0.2">
      <c r="A9" s="4" t="s">
        <v>7</v>
      </c>
      <c r="B9" s="29" t="s">
        <v>61</v>
      </c>
      <c r="C9" s="30">
        <v>0.30212</v>
      </c>
      <c r="D9" s="31">
        <v>3.7569999999999999E-2</v>
      </c>
      <c r="E9" s="32">
        <v>0.16925999999999999</v>
      </c>
    </row>
    <row r="10" spans="1:5" ht="17" x14ac:dyDescent="0.2">
      <c r="A10" s="4" t="s">
        <v>8</v>
      </c>
      <c r="B10" s="33">
        <v>0.19642999999999999</v>
      </c>
      <c r="C10" s="34" t="s">
        <v>62</v>
      </c>
      <c r="D10" s="35">
        <v>0.12678</v>
      </c>
      <c r="E10" s="36">
        <v>0.14934</v>
      </c>
    </row>
    <row r="11" spans="1:5" ht="17" x14ac:dyDescent="0.2">
      <c r="A11" s="4" t="s">
        <v>9</v>
      </c>
      <c r="B11" s="12">
        <v>0.19844000000000001</v>
      </c>
      <c r="C11" s="37">
        <v>7.9699999999999997E-3</v>
      </c>
      <c r="D11" s="37">
        <v>6.8300000000000001E-3</v>
      </c>
      <c r="E11" s="38">
        <v>0.30643999999999999</v>
      </c>
    </row>
    <row r="12" spans="1:5" ht="17" x14ac:dyDescent="0.2">
      <c r="A12" s="4" t="s">
        <v>10</v>
      </c>
      <c r="B12" s="39" t="s">
        <v>63</v>
      </c>
      <c r="C12" s="40" t="s">
        <v>64</v>
      </c>
      <c r="D12" s="41">
        <v>0.30919999999999997</v>
      </c>
      <c r="E12" s="24">
        <v>8.4269999999999998E-2</v>
      </c>
    </row>
    <row r="13" spans="1:5" ht="17" x14ac:dyDescent="0.2">
      <c r="A13" s="4" t="s">
        <v>11</v>
      </c>
      <c r="B13" s="7">
        <v>0.20713000000000001</v>
      </c>
      <c r="C13" s="42" t="s">
        <v>65</v>
      </c>
      <c r="D13" s="43">
        <v>6.6269999999999996E-2</v>
      </c>
      <c r="E13" s="19">
        <v>0.16037999999999999</v>
      </c>
    </row>
    <row r="14" spans="1:5" ht="17" x14ac:dyDescent="0.2">
      <c r="A14" s="4" t="s">
        <v>12</v>
      </c>
      <c r="B14" s="7">
        <v>0.20891000000000001</v>
      </c>
      <c r="C14" s="44">
        <v>1.8759999999999999E-2</v>
      </c>
      <c r="D14" s="45">
        <v>7.621E-2</v>
      </c>
      <c r="E14" s="46" t="s">
        <v>66</v>
      </c>
    </row>
    <row r="15" spans="1:5" ht="17" x14ac:dyDescent="0.2">
      <c r="A15" s="4" t="s">
        <v>13</v>
      </c>
      <c r="B15" s="47">
        <v>0.2059</v>
      </c>
      <c r="C15" s="48" t="s">
        <v>67</v>
      </c>
      <c r="D15" s="49" t="s">
        <v>68</v>
      </c>
      <c r="E15" s="22">
        <v>0.19259999999999999</v>
      </c>
    </row>
    <row r="16" spans="1:5" ht="17" x14ac:dyDescent="0.2">
      <c r="A16" s="4" t="s">
        <v>14</v>
      </c>
      <c r="B16" s="50" t="s">
        <v>69</v>
      </c>
      <c r="C16" s="51">
        <v>0.29153000000000001</v>
      </c>
      <c r="D16" s="52">
        <v>0.27722000000000002</v>
      </c>
      <c r="E16" s="53" t="s">
        <v>70</v>
      </c>
    </row>
    <row r="17" spans="1:5" ht="17" x14ac:dyDescent="0.2">
      <c r="A17" s="4" t="s">
        <v>15</v>
      </c>
      <c r="B17" s="29" t="s">
        <v>71</v>
      </c>
      <c r="C17" s="38">
        <v>0.30810999999999999</v>
      </c>
      <c r="D17" s="54" t="s">
        <v>72</v>
      </c>
      <c r="E17" s="29">
        <v>5.262E-2</v>
      </c>
    </row>
    <row r="18" spans="1:5" ht="17" x14ac:dyDescent="0.2">
      <c r="A18" s="4" t="s">
        <v>16</v>
      </c>
      <c r="B18" s="55">
        <v>0.1762</v>
      </c>
      <c r="C18" s="56">
        <v>0.14815999999999999</v>
      </c>
      <c r="D18" s="57">
        <v>0.23857</v>
      </c>
      <c r="E18" s="16">
        <v>2.1160000000000002E-2</v>
      </c>
    </row>
    <row r="19" spans="1:5" ht="17" x14ac:dyDescent="0.2">
      <c r="A19" s="4" t="s">
        <v>17</v>
      </c>
      <c r="B19" s="58">
        <v>0.15786</v>
      </c>
      <c r="C19" s="59">
        <v>0.21204999999999999</v>
      </c>
      <c r="D19" s="60">
        <v>6.3439999999999996E-2</v>
      </c>
      <c r="E19" s="61">
        <v>2.5649999999999999E-2</v>
      </c>
    </row>
    <row r="20" spans="1:5" ht="17" x14ac:dyDescent="0.2">
      <c r="A20" s="4" t="s">
        <v>18</v>
      </c>
      <c r="B20" s="7">
        <v>0.20774999999999999</v>
      </c>
      <c r="C20" s="62" t="s">
        <v>73</v>
      </c>
      <c r="D20" s="6">
        <v>4.2500000000000003E-3</v>
      </c>
      <c r="E20" s="63">
        <v>0.17838000000000001</v>
      </c>
    </row>
    <row r="21" spans="1:5" ht="17" x14ac:dyDescent="0.2">
      <c r="A21" s="4" t="s">
        <v>19</v>
      </c>
      <c r="B21" s="7">
        <v>0.2074</v>
      </c>
      <c r="C21" s="43" t="s">
        <v>74</v>
      </c>
      <c r="D21" s="9">
        <v>3.5349999999999999E-2</v>
      </c>
      <c r="E21" s="31" t="s">
        <v>75</v>
      </c>
    </row>
    <row r="22" spans="1:5" ht="17" x14ac:dyDescent="0.2">
      <c r="A22" s="4" t="s">
        <v>20</v>
      </c>
      <c r="B22" s="64" t="s">
        <v>76</v>
      </c>
      <c r="C22" s="65" t="s">
        <v>77</v>
      </c>
      <c r="D22" s="66">
        <v>0.32754</v>
      </c>
      <c r="E22" s="34">
        <v>9.3719999999999998E-2</v>
      </c>
    </row>
    <row r="23" spans="1:5" ht="17" x14ac:dyDescent="0.2">
      <c r="A23" s="4" t="s">
        <v>21</v>
      </c>
      <c r="B23" s="7">
        <v>0.20932999999999999</v>
      </c>
      <c r="C23" s="49" t="s">
        <v>78</v>
      </c>
      <c r="D23" s="44">
        <v>2.095E-2</v>
      </c>
      <c r="E23" s="23">
        <v>8.1129999999999994E-2</v>
      </c>
    </row>
    <row r="24" spans="1:5" ht="17" x14ac:dyDescent="0.2">
      <c r="A24" s="4" t="s">
        <v>22</v>
      </c>
      <c r="B24" s="55" t="s">
        <v>79</v>
      </c>
      <c r="C24" s="67" t="s">
        <v>80</v>
      </c>
      <c r="D24" s="68">
        <v>0.11889</v>
      </c>
      <c r="E24" s="69" t="s">
        <v>81</v>
      </c>
    </row>
    <row r="25" spans="1:5" ht="17" x14ac:dyDescent="0.2">
      <c r="A25" s="4" t="s">
        <v>23</v>
      </c>
      <c r="B25" s="70" t="s">
        <v>82</v>
      </c>
      <c r="C25" s="71">
        <v>0.28989999999999999</v>
      </c>
      <c r="D25" s="6" t="s">
        <v>83</v>
      </c>
      <c r="E25" s="72">
        <v>7.1410000000000001E-2</v>
      </c>
    </row>
    <row r="26" spans="1:5" ht="17" x14ac:dyDescent="0.2">
      <c r="A26" s="4" t="s">
        <v>24</v>
      </c>
      <c r="B26" s="67">
        <v>0.16613</v>
      </c>
      <c r="C26" s="73">
        <v>0.15193999999999999</v>
      </c>
      <c r="D26" s="38">
        <v>0.30625000000000002</v>
      </c>
      <c r="E26" s="49" t="s">
        <v>84</v>
      </c>
    </row>
    <row r="27" spans="1:5" ht="17" x14ac:dyDescent="0.2">
      <c r="A27" s="4" t="s">
        <v>25</v>
      </c>
      <c r="B27" s="6" t="s">
        <v>85</v>
      </c>
      <c r="C27" s="74">
        <v>0.31912000000000001</v>
      </c>
      <c r="D27" s="42">
        <v>2.852E-2</v>
      </c>
      <c r="E27" s="54" t="s">
        <v>86</v>
      </c>
    </row>
    <row r="28" spans="1:5" ht="17" x14ac:dyDescent="0.2">
      <c r="A28" s="4" t="s">
        <v>26</v>
      </c>
      <c r="B28" s="7">
        <v>0.20696000000000001</v>
      </c>
      <c r="C28" s="75">
        <v>4.8989999999999999E-2</v>
      </c>
      <c r="D28" s="5">
        <v>0.1067</v>
      </c>
      <c r="E28" s="76">
        <v>8.1879999999999994E-2</v>
      </c>
    </row>
    <row r="29" spans="1:5" ht="17" x14ac:dyDescent="0.2">
      <c r="A29" s="4" t="s">
        <v>27</v>
      </c>
      <c r="B29" s="77">
        <v>0.18606</v>
      </c>
      <c r="C29" s="73">
        <v>0.15290000000000001</v>
      </c>
      <c r="D29" s="16">
        <v>2.2790000000000001E-2</v>
      </c>
      <c r="E29" s="29" t="s">
        <v>87</v>
      </c>
    </row>
    <row r="30" spans="1:5" ht="17" x14ac:dyDescent="0.2">
      <c r="A30" s="4" t="s">
        <v>28</v>
      </c>
      <c r="B30" s="55">
        <v>0.17749000000000001</v>
      </c>
      <c r="C30" s="19">
        <v>0.16106000000000001</v>
      </c>
      <c r="D30" s="54" t="s">
        <v>88</v>
      </c>
      <c r="E30" s="78" t="s">
        <v>89</v>
      </c>
    </row>
    <row r="31" spans="1:5" ht="17" x14ac:dyDescent="0.2">
      <c r="A31" s="4" t="s">
        <v>29</v>
      </c>
      <c r="B31" s="7">
        <v>0.20791000000000001</v>
      </c>
      <c r="C31" s="8">
        <v>5.6270000000000001E-2</v>
      </c>
      <c r="D31" s="29" t="s">
        <v>90</v>
      </c>
      <c r="E31" s="79" t="s">
        <v>91</v>
      </c>
    </row>
    <row r="32" spans="1:5" ht="17" x14ac:dyDescent="0.2">
      <c r="A32" s="4" t="s">
        <v>30</v>
      </c>
      <c r="B32" s="63" t="s">
        <v>92</v>
      </c>
      <c r="C32" s="69">
        <v>9.9729999999999999E-2</v>
      </c>
      <c r="D32" s="80">
        <v>0.33266000000000001</v>
      </c>
      <c r="E32" s="17">
        <v>8.9520000000000002E-2</v>
      </c>
    </row>
    <row r="33" spans="1:5" ht="17" x14ac:dyDescent="0.2">
      <c r="A33" s="4" t="s">
        <v>31</v>
      </c>
      <c r="B33" s="81" t="s">
        <v>93</v>
      </c>
      <c r="C33" s="22">
        <v>0.19255</v>
      </c>
      <c r="D33" s="82" t="s">
        <v>94</v>
      </c>
      <c r="E33" s="74" t="s">
        <v>95</v>
      </c>
    </row>
    <row r="34" spans="1:5" ht="17" x14ac:dyDescent="0.2">
      <c r="A34" s="4" t="s">
        <v>32</v>
      </c>
      <c r="B34" s="77">
        <v>0.18720000000000001</v>
      </c>
      <c r="C34" s="56" t="s">
        <v>96</v>
      </c>
      <c r="D34" s="72">
        <v>7.0269999999999999E-2</v>
      </c>
      <c r="E34" s="44">
        <v>2.0379999999999999E-2</v>
      </c>
    </row>
    <row r="35" spans="1:5" ht="17" x14ac:dyDescent="0.2">
      <c r="A35" s="4" t="s">
        <v>33</v>
      </c>
      <c r="B35" s="83">
        <v>0.17322000000000001</v>
      </c>
      <c r="C35" s="84" t="s">
        <v>97</v>
      </c>
      <c r="D35" s="18" t="s">
        <v>98</v>
      </c>
      <c r="E35" s="12" t="s">
        <v>99</v>
      </c>
    </row>
    <row r="36" spans="1:5" ht="17" x14ac:dyDescent="0.2">
      <c r="A36" s="4" t="s">
        <v>34</v>
      </c>
      <c r="B36" s="47">
        <v>0.20610999999999999</v>
      </c>
      <c r="C36" s="29" t="s">
        <v>100</v>
      </c>
      <c r="D36" s="64" t="s">
        <v>101</v>
      </c>
      <c r="E36" s="72">
        <v>7.0690000000000003E-2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86EB5-3525-A740-B636-9EBE90463B98}">
  <dimension ref="A1:B36"/>
  <sheetViews>
    <sheetView workbookViewId="0">
      <selection activeCell="B2" sqref="B2:B36"/>
    </sheetView>
  </sheetViews>
  <sheetFormatPr baseColWidth="10" defaultRowHeight="16" x14ac:dyDescent="0.2"/>
  <cols>
    <col min="1" max="1" width="18.5" bestFit="1" customWidth="1"/>
    <col min="2" max="2" width="9.1640625" bestFit="1" customWidth="1"/>
  </cols>
  <sheetData>
    <row r="1" spans="1:2" x14ac:dyDescent="0.2">
      <c r="A1" t="s">
        <v>41</v>
      </c>
      <c r="B1" t="s">
        <v>36</v>
      </c>
    </row>
    <row r="2" spans="1:2" x14ac:dyDescent="0.2">
      <c r="A2" t="s">
        <v>5</v>
      </c>
      <c r="B2" s="2">
        <v>18.0379</v>
      </c>
    </row>
    <row r="3" spans="1:2" x14ac:dyDescent="0.2">
      <c r="A3" t="s">
        <v>4</v>
      </c>
      <c r="B3" s="2">
        <v>22.992100000000001</v>
      </c>
    </row>
    <row r="4" spans="1:2" x14ac:dyDescent="0.2">
      <c r="A4" t="s">
        <v>2</v>
      </c>
      <c r="B4" s="2">
        <v>28.022300000000001</v>
      </c>
    </row>
    <row r="5" spans="1:2" x14ac:dyDescent="0.2">
      <c r="A5" t="s">
        <v>3</v>
      </c>
      <c r="B5" s="2">
        <v>29.0398</v>
      </c>
    </row>
    <row r="6" spans="1:2" x14ac:dyDescent="0.2">
      <c r="A6" t="s">
        <v>6</v>
      </c>
      <c r="B6" s="2">
        <v>30.038</v>
      </c>
    </row>
    <row r="7" spans="1:2" x14ac:dyDescent="0.2">
      <c r="A7" t="s">
        <v>7</v>
      </c>
      <c r="B7" s="2">
        <v>31.0198</v>
      </c>
    </row>
    <row r="8" spans="1:2" x14ac:dyDescent="0.2">
      <c r="A8" t="s">
        <v>8</v>
      </c>
      <c r="B8" s="2">
        <v>38.964500000000001</v>
      </c>
    </row>
    <row r="9" spans="1:2" x14ac:dyDescent="0.2">
      <c r="A9" t="s">
        <v>9</v>
      </c>
      <c r="B9" s="2">
        <v>39.021299999999997</v>
      </c>
    </row>
    <row r="10" spans="1:2" x14ac:dyDescent="0.2">
      <c r="A10" t="s">
        <v>10</v>
      </c>
      <c r="B10" s="2">
        <v>39.956000000000003</v>
      </c>
    </row>
    <row r="11" spans="1:2" x14ac:dyDescent="0.2">
      <c r="A11" t="s">
        <v>11</v>
      </c>
      <c r="B11" s="2">
        <v>41.039299999999997</v>
      </c>
    </row>
    <row r="12" spans="1:2" x14ac:dyDescent="0.2">
      <c r="A12" t="s">
        <v>12</v>
      </c>
      <c r="B12" s="2">
        <v>42.037700000000001</v>
      </c>
    </row>
    <row r="13" spans="1:2" x14ac:dyDescent="0.2">
      <c r="A13" t="s">
        <v>13</v>
      </c>
      <c r="B13" s="2">
        <v>43.049199999999999</v>
      </c>
    </row>
    <row r="14" spans="1:2" x14ac:dyDescent="0.2">
      <c r="A14" t="s">
        <v>32</v>
      </c>
      <c r="B14" s="2">
        <v>44.053899999999999</v>
      </c>
    </row>
    <row r="15" spans="1:2" x14ac:dyDescent="0.2">
      <c r="A15" t="s">
        <v>14</v>
      </c>
      <c r="B15" s="2">
        <v>51.010100000000001</v>
      </c>
    </row>
    <row r="16" spans="1:2" x14ac:dyDescent="0.2">
      <c r="A16" t="s">
        <v>15</v>
      </c>
      <c r="B16" s="2">
        <v>52.021500000000003</v>
      </c>
    </row>
    <row r="17" spans="1:2" x14ac:dyDescent="0.2">
      <c r="A17" t="s">
        <v>16</v>
      </c>
      <c r="B17" s="2">
        <v>53.029400000000003</v>
      </c>
    </row>
    <row r="18" spans="1:2" x14ac:dyDescent="0.2">
      <c r="A18" t="s">
        <v>17</v>
      </c>
      <c r="B18" s="2">
        <v>54.036299999999997</v>
      </c>
    </row>
    <row r="19" spans="1:2" x14ac:dyDescent="0.2">
      <c r="A19" t="s">
        <v>18</v>
      </c>
      <c r="B19" s="2">
        <v>55.049900000000001</v>
      </c>
    </row>
    <row r="20" spans="1:2" x14ac:dyDescent="0.2">
      <c r="A20" t="s">
        <v>19</v>
      </c>
      <c r="B20" s="2">
        <v>56.0488</v>
      </c>
    </row>
    <row r="21" spans="1:2" x14ac:dyDescent="0.2">
      <c r="A21" t="s">
        <v>20</v>
      </c>
      <c r="B21" s="2">
        <v>56.9621</v>
      </c>
    </row>
    <row r="22" spans="1:2" x14ac:dyDescent="0.2">
      <c r="A22" t="s">
        <v>21</v>
      </c>
      <c r="B22" s="2">
        <v>57.063800000000001</v>
      </c>
    </row>
    <row r="23" spans="1:2" x14ac:dyDescent="0.2">
      <c r="A23" t="s">
        <v>22</v>
      </c>
      <c r="B23" s="2">
        <v>62.980600000000003</v>
      </c>
    </row>
    <row r="24" spans="1:2" x14ac:dyDescent="0.2">
      <c r="A24" t="s">
        <v>23</v>
      </c>
      <c r="B24" s="2">
        <v>63.996600000000001</v>
      </c>
    </row>
    <row r="25" spans="1:2" x14ac:dyDescent="0.2">
      <c r="A25" t="s">
        <v>24</v>
      </c>
      <c r="B25" s="2">
        <v>64.982200000000006</v>
      </c>
    </row>
    <row r="26" spans="1:2" x14ac:dyDescent="0.2">
      <c r="A26" t="s">
        <v>25</v>
      </c>
      <c r="B26" s="2">
        <v>66.015699999999995</v>
      </c>
    </row>
    <row r="27" spans="1:2" x14ac:dyDescent="0.2">
      <c r="A27" t="s">
        <v>26</v>
      </c>
      <c r="B27" s="2">
        <v>67.026600000000002</v>
      </c>
    </row>
    <row r="28" spans="1:2" x14ac:dyDescent="0.2">
      <c r="A28" t="s">
        <v>27</v>
      </c>
      <c r="B28" s="2">
        <v>68.038799999999995</v>
      </c>
    </row>
    <row r="29" spans="1:2" x14ac:dyDescent="0.2">
      <c r="A29" t="s">
        <v>1</v>
      </c>
      <c r="B29" s="2">
        <v>69.038799999999995</v>
      </c>
    </row>
    <row r="30" spans="1:2" x14ac:dyDescent="0.2">
      <c r="A30" t="s">
        <v>0</v>
      </c>
      <c r="B30" s="2">
        <v>70.063800000000001</v>
      </c>
    </row>
    <row r="31" spans="1:2" x14ac:dyDescent="0.2">
      <c r="A31" t="s">
        <v>33</v>
      </c>
      <c r="B31" s="2">
        <v>70.070700000000002</v>
      </c>
    </row>
    <row r="32" spans="1:2" x14ac:dyDescent="0.2">
      <c r="A32" t="s">
        <v>28</v>
      </c>
      <c r="B32" s="2">
        <v>91.035300000000007</v>
      </c>
    </row>
    <row r="33" spans="1:2" x14ac:dyDescent="0.2">
      <c r="A33" t="s">
        <v>29</v>
      </c>
      <c r="B33" s="2">
        <v>95.036000000000001</v>
      </c>
    </row>
    <row r="34" spans="1:2" x14ac:dyDescent="0.2">
      <c r="A34" t="s">
        <v>30</v>
      </c>
      <c r="B34" s="2">
        <v>104.9618</v>
      </c>
    </row>
    <row r="35" spans="1:2" x14ac:dyDescent="0.2">
      <c r="A35" t="s">
        <v>31</v>
      </c>
      <c r="B35" s="2">
        <v>148.94390000000001</v>
      </c>
    </row>
    <row r="36" spans="1:2" x14ac:dyDescent="0.2">
      <c r="A36" t="s">
        <v>34</v>
      </c>
      <c r="B36" s="2">
        <v>184.1036</v>
      </c>
    </row>
  </sheetData>
  <autoFilter ref="A1:B1" xr:uid="{26618FA3-B866-294C-9C8D-6626D365D3C3}">
    <sortState xmlns:xlrd2="http://schemas.microsoft.com/office/spreadsheetml/2017/richdata2" ref="A2:B36">
      <sortCondition ref="B1:B36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Protein PCA Raw</vt:lpstr>
      <vt:lpstr>Protein PCA Norm</vt:lpstr>
      <vt:lpstr>Protein PCA Mean_Centred</vt:lpstr>
      <vt:lpstr>PCA Scores</vt:lpstr>
      <vt:lpstr>Assignments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Arindam Roy</cp:lastModifiedBy>
  <dcterms:created xsi:type="dcterms:W3CDTF">2021-06-14T12:39:50Z</dcterms:created>
  <dcterms:modified xsi:type="dcterms:W3CDTF">2021-06-29T06:25:24Z</dcterms:modified>
</cp:coreProperties>
</file>