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9005"/>
  <workbookPr/>
  <mc:AlternateContent xmlns:mc="http://schemas.openxmlformats.org/markup-compatibility/2006">
    <mc:Choice Requires="x15">
      <x15ac:absPath xmlns:x15ac="http://schemas.microsoft.com/office/spreadsheetml/2010/11/ac" url="/Volumes/WORK DISC 1/2019-nCov/neutralizing/"/>
    </mc:Choice>
  </mc:AlternateContent>
  <bookViews>
    <workbookView xWindow="4020" yWindow="1040" windowWidth="20440" windowHeight="15640"/>
  </bookViews>
  <sheets>
    <sheet name="Luminescence 1_01" sheetId="1" r:id="rId1"/>
    <sheet name="Result summary" sheetId="2" r:id="rId2"/>
    <sheet name="General information" sheetId="3" r:id="rId3"/>
    <sheet name="Session information" sheetId="4" r:id="rId4"/>
    <sheet name="Instrument information" sheetId="5" r:id="rId5"/>
    <sheet name="Protocol parameters" sheetId="6" r:id="rId6"/>
    <sheet name="Run log" sheetId="7" r:id="rId7"/>
    <sheet name="Layout definitions" sheetId="8" r:id="rId8"/>
  </sheets>
  <calcPr calcId="150001" iterate="1" concurrentCalc="0"/>
  <webPublishing codePage="125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31" i="1" l="1"/>
  <c r="B32" i="1"/>
  <c r="H36" i="1"/>
  <c r="I36" i="1"/>
  <c r="J36" i="1"/>
  <c r="K36" i="1"/>
  <c r="H37" i="1"/>
  <c r="I37" i="1"/>
  <c r="J37" i="1"/>
  <c r="K37" i="1"/>
  <c r="H38" i="1"/>
  <c r="I38" i="1"/>
  <c r="J38" i="1"/>
  <c r="K38" i="1"/>
  <c r="H39" i="1"/>
  <c r="I39" i="1"/>
  <c r="J39" i="1"/>
  <c r="K39" i="1"/>
  <c r="H40" i="1"/>
  <c r="I40" i="1"/>
  <c r="J40" i="1"/>
  <c r="K40" i="1"/>
  <c r="H41" i="1"/>
  <c r="I41" i="1"/>
  <c r="J41" i="1"/>
  <c r="K41" i="1"/>
  <c r="H42" i="1"/>
  <c r="I42" i="1"/>
  <c r="J42" i="1"/>
  <c r="K42" i="1"/>
  <c r="I35" i="1"/>
  <c r="J35" i="1"/>
  <c r="K35" i="1"/>
  <c r="C36" i="1"/>
  <c r="D36" i="1"/>
  <c r="E36" i="1"/>
  <c r="F36" i="1"/>
  <c r="G36" i="1"/>
  <c r="C37" i="1"/>
  <c r="D37" i="1"/>
  <c r="E37" i="1"/>
  <c r="F37" i="1"/>
  <c r="G37" i="1"/>
  <c r="C38" i="1"/>
  <c r="D38" i="1"/>
  <c r="E38" i="1"/>
  <c r="F38" i="1"/>
  <c r="G38" i="1"/>
  <c r="C39" i="1"/>
  <c r="D39" i="1"/>
  <c r="E39" i="1"/>
  <c r="F39" i="1"/>
  <c r="G39" i="1"/>
  <c r="C40" i="1"/>
  <c r="D40" i="1"/>
  <c r="E40" i="1"/>
  <c r="F40" i="1"/>
  <c r="G40" i="1"/>
  <c r="C41" i="1"/>
  <c r="D41" i="1"/>
  <c r="E41" i="1"/>
  <c r="F41" i="1"/>
  <c r="G41" i="1"/>
  <c r="C42" i="1"/>
  <c r="D42" i="1"/>
  <c r="E42" i="1"/>
  <c r="F42" i="1"/>
  <c r="G42" i="1"/>
  <c r="D35" i="1"/>
  <c r="E35" i="1"/>
  <c r="F35" i="1"/>
  <c r="G35" i="1"/>
  <c r="H35" i="1"/>
  <c r="C35" i="1"/>
  <c r="O14" i="1"/>
  <c r="D23" i="1"/>
  <c r="E23" i="1"/>
  <c r="F23" i="1"/>
  <c r="G23" i="1"/>
  <c r="H23" i="1"/>
  <c r="I23" i="1"/>
  <c r="J23" i="1"/>
  <c r="K23" i="1"/>
  <c r="D24" i="1"/>
  <c r="E24" i="1"/>
  <c r="F24" i="1"/>
  <c r="G24" i="1"/>
  <c r="H24" i="1"/>
  <c r="I24" i="1"/>
  <c r="J24" i="1"/>
  <c r="K24" i="1"/>
  <c r="D25" i="1"/>
  <c r="E25" i="1"/>
  <c r="F25" i="1"/>
  <c r="G25" i="1"/>
  <c r="H25" i="1"/>
  <c r="I25" i="1"/>
  <c r="J25" i="1"/>
  <c r="K25" i="1"/>
  <c r="D26" i="1"/>
  <c r="E26" i="1"/>
  <c r="F26" i="1"/>
  <c r="G26" i="1"/>
  <c r="H26" i="1"/>
  <c r="I26" i="1"/>
  <c r="J26" i="1"/>
  <c r="K26" i="1"/>
  <c r="D27" i="1"/>
  <c r="E27" i="1"/>
  <c r="F27" i="1"/>
  <c r="G27" i="1"/>
  <c r="H27" i="1"/>
  <c r="I27" i="1"/>
  <c r="J27" i="1"/>
  <c r="K27" i="1"/>
  <c r="D28" i="1"/>
  <c r="E28" i="1"/>
  <c r="F28" i="1"/>
  <c r="G28" i="1"/>
  <c r="H28" i="1"/>
  <c r="I28" i="1"/>
  <c r="J28" i="1"/>
  <c r="K28" i="1"/>
  <c r="D29" i="1"/>
  <c r="E29" i="1"/>
  <c r="F29" i="1"/>
  <c r="G29" i="1"/>
  <c r="H29" i="1"/>
  <c r="I29" i="1"/>
  <c r="J29" i="1"/>
  <c r="K29" i="1"/>
  <c r="D30" i="1"/>
  <c r="E30" i="1"/>
  <c r="F30" i="1"/>
  <c r="G30" i="1"/>
  <c r="H30" i="1"/>
  <c r="I30" i="1"/>
  <c r="J30" i="1"/>
  <c r="K30" i="1"/>
  <c r="C23" i="1"/>
  <c r="C24" i="1"/>
  <c r="C25" i="1"/>
  <c r="C26" i="1"/>
  <c r="C27" i="1"/>
  <c r="C28" i="1"/>
  <c r="C29" i="1"/>
  <c r="C30" i="1"/>
  <c r="F32" i="1"/>
  <c r="F33" i="1"/>
  <c r="B23" i="1"/>
  <c r="B24" i="1"/>
  <c r="B25" i="1"/>
  <c r="B26" i="1"/>
  <c r="B27" i="1"/>
  <c r="B28" i="1"/>
  <c r="B29" i="1"/>
  <c r="B30" i="1"/>
  <c r="O11" i="1"/>
</calcChain>
</file>

<file path=xl/sharedStrings.xml><?xml version="1.0" encoding="utf-8"?>
<sst xmlns="http://schemas.openxmlformats.org/spreadsheetml/2006/main" count="804" uniqueCount="286">
  <si>
    <t>Measurement results</t>
  </si>
  <si>
    <t>20200706 neutralization No20 28 VRCO1.skax</t>
  </si>
  <si>
    <t>7/6/2020 10:54:38 AM</t>
  </si>
  <si>
    <t xml:space="preserve"> </t>
  </si>
  <si>
    <t>Luminescence 1</t>
  </si>
  <si>
    <t>Wavelength: 0 nm</t>
  </si>
  <si>
    <t>Plate 1</t>
  </si>
  <si>
    <t>RLU</t>
  </si>
  <si>
    <t>A</t>
  </si>
  <si>
    <t>B</t>
  </si>
  <si>
    <t>C</t>
  </si>
  <si>
    <t>D</t>
  </si>
  <si>
    <t>E</t>
  </si>
  <si>
    <t>F</t>
  </si>
  <si>
    <t>G</t>
  </si>
  <si>
    <t>H</t>
  </si>
  <si>
    <t>Sample</t>
  </si>
  <si>
    <t>Un0001</t>
  </si>
  <si>
    <t>Un0002</t>
  </si>
  <si>
    <t>Un0003</t>
  </si>
  <si>
    <t>Un0004</t>
  </si>
  <si>
    <t>Un0005</t>
  </si>
  <si>
    <t>Un0006</t>
  </si>
  <si>
    <t>Un0007</t>
  </si>
  <si>
    <t>Un0008</t>
  </si>
  <si>
    <t>Un0009</t>
  </si>
  <si>
    <t>Un0010</t>
  </si>
  <si>
    <t>Un0011</t>
  </si>
  <si>
    <t>Un0012</t>
  </si>
  <si>
    <t>Un0013</t>
  </si>
  <si>
    <t>Un0014</t>
  </si>
  <si>
    <t>Un0015</t>
  </si>
  <si>
    <t>Un0016</t>
  </si>
  <si>
    <t>Un0017</t>
  </si>
  <si>
    <t>Un0018</t>
  </si>
  <si>
    <t>Un0019</t>
  </si>
  <si>
    <t>Un0020</t>
  </si>
  <si>
    <t>Un0021</t>
  </si>
  <si>
    <t>Un0022</t>
  </si>
  <si>
    <t>Un0023</t>
  </si>
  <si>
    <t>Un0024</t>
  </si>
  <si>
    <t>Un0025</t>
  </si>
  <si>
    <t>Un0026</t>
  </si>
  <si>
    <t>Un0027</t>
  </si>
  <si>
    <t>Un0028</t>
  </si>
  <si>
    <t>Un0029</t>
  </si>
  <si>
    <t>Un0030</t>
  </si>
  <si>
    <t>Un0031</t>
  </si>
  <si>
    <t>Un0032</t>
  </si>
  <si>
    <t>Un0033</t>
  </si>
  <si>
    <t>Un0034</t>
  </si>
  <si>
    <t>Un0035</t>
  </si>
  <si>
    <t>Un0036</t>
  </si>
  <si>
    <t>Un0037</t>
  </si>
  <si>
    <t>Un0038</t>
  </si>
  <si>
    <t>Un0039</t>
  </si>
  <si>
    <t>Un0040</t>
  </si>
  <si>
    <t>Un0041</t>
  </si>
  <si>
    <t>Un0042</t>
  </si>
  <si>
    <t>Un0043</t>
  </si>
  <si>
    <t>Un0044</t>
  </si>
  <si>
    <t>Un0045</t>
  </si>
  <si>
    <t>Un0046</t>
  </si>
  <si>
    <t>Un0047</t>
  </si>
  <si>
    <t>Un0048</t>
  </si>
  <si>
    <t>Un0049</t>
  </si>
  <si>
    <t>Un0050</t>
  </si>
  <si>
    <t>Un0051</t>
  </si>
  <si>
    <t>Un0052</t>
  </si>
  <si>
    <t>Un0053</t>
  </si>
  <si>
    <t>Un0054</t>
  </si>
  <si>
    <t>Un0055</t>
  </si>
  <si>
    <t>Un0056</t>
  </si>
  <si>
    <t>Un0057</t>
  </si>
  <si>
    <t>Un0058</t>
  </si>
  <si>
    <t>Un0059</t>
  </si>
  <si>
    <t>Un0060</t>
  </si>
  <si>
    <t>Un0061</t>
  </si>
  <si>
    <t>Un0062</t>
  </si>
  <si>
    <t>Un0063</t>
  </si>
  <si>
    <t>Un0064</t>
  </si>
  <si>
    <t>Un0065</t>
  </si>
  <si>
    <t>Un0066</t>
  </si>
  <si>
    <t>Un0067</t>
  </si>
  <si>
    <t>Un0068</t>
  </si>
  <si>
    <t>Un0069</t>
  </si>
  <si>
    <t>Un0070</t>
  </si>
  <si>
    <t>Un0071</t>
  </si>
  <si>
    <t>Un0072</t>
  </si>
  <si>
    <t>Un0073</t>
  </si>
  <si>
    <t>Un0074</t>
  </si>
  <si>
    <t>Un0075</t>
  </si>
  <si>
    <t>Un0076</t>
  </si>
  <si>
    <t>Un0077</t>
  </si>
  <si>
    <t>Un0078</t>
  </si>
  <si>
    <t>Un0079</t>
  </si>
  <si>
    <t>Un0080</t>
  </si>
  <si>
    <t>Un0081</t>
  </si>
  <si>
    <t>Un0082</t>
  </si>
  <si>
    <t>Un0083</t>
  </si>
  <si>
    <t>Un0084</t>
  </si>
  <si>
    <t>Un0085</t>
  </si>
  <si>
    <t>Un0086</t>
  </si>
  <si>
    <t>Un0087</t>
  </si>
  <si>
    <t>Un0088</t>
  </si>
  <si>
    <t>Un0089</t>
  </si>
  <si>
    <t>Un0090</t>
  </si>
  <si>
    <t>Un0091</t>
  </si>
  <si>
    <t>Un0092</t>
  </si>
  <si>
    <t>Un0093</t>
  </si>
  <si>
    <t>Un0094</t>
  </si>
  <si>
    <t>Un0095</t>
  </si>
  <si>
    <t>Un0096</t>
  </si>
  <si>
    <t>Autoloading range A1 - M28</t>
  </si>
  <si>
    <t>Results summary</t>
  </si>
  <si>
    <t>General</t>
  </si>
  <si>
    <t>Plate</t>
  </si>
  <si>
    <t>Well</t>
  </si>
  <si>
    <t>Group</t>
  </si>
  <si>
    <t>A01</t>
  </si>
  <si>
    <t>Group 1</t>
  </si>
  <si>
    <t>B01</t>
  </si>
  <si>
    <t>C01</t>
  </si>
  <si>
    <t>D01</t>
  </si>
  <si>
    <t>E01</t>
  </si>
  <si>
    <t>F01</t>
  </si>
  <si>
    <t>G01</t>
  </si>
  <si>
    <t>H01</t>
  </si>
  <si>
    <t>A02</t>
  </si>
  <si>
    <t>B02</t>
  </si>
  <si>
    <t>C02</t>
  </si>
  <si>
    <t>D02</t>
  </si>
  <si>
    <t>E02</t>
  </si>
  <si>
    <t>F02</t>
  </si>
  <si>
    <t>G02</t>
  </si>
  <si>
    <t>H02</t>
  </si>
  <si>
    <t>A03</t>
  </si>
  <si>
    <t>B03</t>
  </si>
  <si>
    <t>C03</t>
  </si>
  <si>
    <t>D03</t>
  </si>
  <si>
    <t>E03</t>
  </si>
  <si>
    <t>F03</t>
  </si>
  <si>
    <t>G03</t>
  </si>
  <si>
    <t>H03</t>
  </si>
  <si>
    <t>A04</t>
  </si>
  <si>
    <t>B04</t>
  </si>
  <si>
    <t>C04</t>
  </si>
  <si>
    <t>D04</t>
  </si>
  <si>
    <t>E04</t>
  </si>
  <si>
    <t>F04</t>
  </si>
  <si>
    <t>G04</t>
  </si>
  <si>
    <t>H04</t>
  </si>
  <si>
    <t>A05</t>
  </si>
  <si>
    <t>B05</t>
  </si>
  <si>
    <t>C05</t>
  </si>
  <si>
    <t>D05</t>
  </si>
  <si>
    <t>E05</t>
  </si>
  <si>
    <t>F05</t>
  </si>
  <si>
    <t>G05</t>
  </si>
  <si>
    <t>H05</t>
  </si>
  <si>
    <t>A06</t>
  </si>
  <si>
    <t>B06</t>
  </si>
  <si>
    <t>C06</t>
  </si>
  <si>
    <t>D06</t>
  </si>
  <si>
    <t>E06</t>
  </si>
  <si>
    <t>F06</t>
  </si>
  <si>
    <t>G06</t>
  </si>
  <si>
    <t>H06</t>
  </si>
  <si>
    <t>A07</t>
  </si>
  <si>
    <t>B07</t>
  </si>
  <si>
    <t>C07</t>
  </si>
  <si>
    <t>D07</t>
  </si>
  <si>
    <t>E07</t>
  </si>
  <si>
    <t>F07</t>
  </si>
  <si>
    <t>G07</t>
  </si>
  <si>
    <t>H07</t>
  </si>
  <si>
    <t>A08</t>
  </si>
  <si>
    <t>B08</t>
  </si>
  <si>
    <t>C08</t>
  </si>
  <si>
    <t>D08</t>
  </si>
  <si>
    <t>E08</t>
  </si>
  <si>
    <t>F08</t>
  </si>
  <si>
    <t>G08</t>
  </si>
  <si>
    <t>H08</t>
  </si>
  <si>
    <t>A09</t>
  </si>
  <si>
    <t>B09</t>
  </si>
  <si>
    <t>C09</t>
  </si>
  <si>
    <t>D09</t>
  </si>
  <si>
    <t>E09</t>
  </si>
  <si>
    <t>F09</t>
  </si>
  <si>
    <t>G09</t>
  </si>
  <si>
    <t>H09</t>
  </si>
  <si>
    <t>A10</t>
  </si>
  <si>
    <t>B10</t>
  </si>
  <si>
    <t>C10</t>
  </si>
  <si>
    <t>D10</t>
  </si>
  <si>
    <t>E10</t>
  </si>
  <si>
    <t>F10</t>
  </si>
  <si>
    <t>G10</t>
  </si>
  <si>
    <t>H10</t>
  </si>
  <si>
    <t>A11</t>
  </si>
  <si>
    <t>B11</t>
  </si>
  <si>
    <t>C11</t>
  </si>
  <si>
    <t>D11</t>
  </si>
  <si>
    <t>E11</t>
  </si>
  <si>
    <t>F11</t>
  </si>
  <si>
    <t>G11</t>
  </si>
  <si>
    <t>H11</t>
  </si>
  <si>
    <t>A12</t>
  </si>
  <si>
    <t>B12</t>
  </si>
  <si>
    <t>C12</t>
  </si>
  <si>
    <t>D12</t>
  </si>
  <si>
    <t>E12</t>
  </si>
  <si>
    <t>F12</t>
  </si>
  <si>
    <t>G12</t>
  </si>
  <si>
    <t>H12</t>
  </si>
  <si>
    <t>General information</t>
  </si>
  <si>
    <t>Software version</t>
  </si>
  <si>
    <t>SkanIt Software 6.0.1 for Microplate Readers RE, ver. 6.0.1.6</t>
  </si>
  <si>
    <t>Optical response compensation</t>
  </si>
  <si>
    <t>Yes</t>
  </si>
  <si>
    <t>Session information</t>
  </si>
  <si>
    <t>Session name</t>
  </si>
  <si>
    <t>Session notes</t>
  </si>
  <si>
    <t>SkanIt Software for Microplate Readers RE, ver. 6.0.1.6</t>
  </si>
  <si>
    <t>Execution time</t>
  </si>
  <si>
    <t>User</t>
  </si>
  <si>
    <t>DESKTOP-AOLF2JJ\User</t>
  </si>
  <si>
    <t>Instrument information</t>
  </si>
  <si>
    <t>Name</t>
  </si>
  <si>
    <t>Varioskan LUX</t>
  </si>
  <si>
    <t>ESW version</t>
  </si>
  <si>
    <t>1.00.38</t>
  </si>
  <si>
    <t>Serial number</t>
  </si>
  <si>
    <t>3020-80224</t>
  </si>
  <si>
    <t>Instrument modules</t>
  </si>
  <si>
    <t>Module's name</t>
  </si>
  <si>
    <t>LAT module</t>
  </si>
  <si>
    <t>Module's serial number</t>
  </si>
  <si>
    <t>LL1935804</t>
  </si>
  <si>
    <t>Plate adapter name</t>
  </si>
  <si>
    <t>96-well adapter for plate without lid</t>
  </si>
  <si>
    <t>Plate adapter number</t>
  </si>
  <si>
    <t>2</t>
  </si>
  <si>
    <t>Incubator</t>
  </si>
  <si>
    <t>Gas control</t>
  </si>
  <si>
    <t>No</t>
  </si>
  <si>
    <t>Top optics</t>
  </si>
  <si>
    <t>Bottom optics</t>
  </si>
  <si>
    <t>Dispenser 1</t>
  </si>
  <si>
    <t>Protocol parameters</t>
  </si>
  <si>
    <t>Measurement order</t>
  </si>
  <si>
    <t>1</t>
  </si>
  <si>
    <t>Use settle delay</t>
  </si>
  <si>
    <t>Check temperature at start [°C]</t>
  </si>
  <si>
    <t>Optics</t>
  </si>
  <si>
    <t>Normal</t>
  </si>
  <si>
    <t>Use smaller aperture</t>
  </si>
  <si>
    <t>Dynamic Range</t>
  </si>
  <si>
    <t>Automatic</t>
  </si>
  <si>
    <t>Measurement Time [ms]</t>
  </si>
  <si>
    <t>1000</t>
  </si>
  <si>
    <t>Run log</t>
  </si>
  <si>
    <t>Time</t>
  </si>
  <si>
    <t>Event</t>
  </si>
  <si>
    <t>Information</t>
  </si>
  <si>
    <t>Session 20200706 neutralization No20 28 VRCO1.skax started</t>
  </si>
  <si>
    <t>7/6/2020 10:54:39 AM</t>
  </si>
  <si>
    <t>Temperature</t>
  </si>
  <si>
    <t>23.3°C</t>
  </si>
  <si>
    <t>Step Luminescence 1 started</t>
  </si>
  <si>
    <t>7/6/2020 10:54:46 AM</t>
  </si>
  <si>
    <t>Calibration</t>
  </si>
  <si>
    <t>Luminometric 1.23799 86795</t>
  </si>
  <si>
    <t>7/6/2020 10:55:28 AM</t>
  </si>
  <si>
    <t>7/6/2020 10:56:28 AM</t>
  </si>
  <si>
    <t>7/6/2020 10:56:40 AM</t>
  </si>
  <si>
    <t>Step Luminescence 1 ended</t>
  </si>
  <si>
    <t>7/6/2020 10:56:52 AM</t>
  </si>
  <si>
    <t>Session 20200706 neutralization No20 28 VRCO1.skax ended</t>
  </si>
  <si>
    <t>Plate template</t>
  </si>
  <si>
    <t>ANSI/SBS Standard, 96-well</t>
  </si>
  <si>
    <t>1:1</t>
  </si>
  <si>
    <t>No.20</t>
  </si>
  <si>
    <t>No.28</t>
  </si>
  <si>
    <t>VRC01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</si>
</sst>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3" x14ac:knownFonts="1">
    <font>
      <sz val="10"/>
      <name val="Arial"/>
    </font>
    <font>
      <u/>
      <sz val="10"/>
      <color theme="10"/>
      <name val="Arial"/>
    </font>
    <font>
      <u/>
      <sz val="10"/>
      <color theme="11"/>
      <name val="Arial"/>
    </font>
  </fonts>
  <fills count="3">
    <fill>
      <patternFill patternType="none"/>
    </fill>
    <fill>
      <patternFill patternType="gray125"/>
    </fill>
    <fill>
      <patternFill patternType="solid">
        <fgColor rgb="FF5685C4"/>
      </patternFill>
    </fill>
  </fills>
  <borders count="6">
    <border>
      <left/>
      <right/>
      <top/>
      <bottom/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  <xf numFmtId="165" fontId="0" fillId="0" borderId="0" xfId="0" applyNumberFormat="1" applyAlignment="1">
      <alignment horizontal="right"/>
    </xf>
    <xf numFmtId="2" fontId="0" fillId="0" borderId="0" xfId="0" applyNumberFormat="1" applyAlignment="1">
      <alignment horizontal="right"/>
    </xf>
    <xf numFmtId="0" fontId="0" fillId="0" borderId="0" xfId="0"/>
    <xf numFmtId="164" fontId="0" fillId="0" borderId="0" xfId="0" applyNumberFormat="1"/>
    <xf numFmtId="165" fontId="0" fillId="0" borderId="0" xfId="0" applyNumberFormat="1"/>
    <xf numFmtId="2" fontId="0" fillId="0" borderId="0" xfId="0" applyNumberFormat="1"/>
    <xf numFmtId="0" fontId="0" fillId="0" borderId="1" xfId="0" applyBorder="1"/>
    <xf numFmtId="0" fontId="0" fillId="0" borderId="0" xfId="0" applyAlignment="1">
      <alignment horizontal="center" vertic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0" borderId="0" xfId="0"/>
    <xf numFmtId="0" fontId="0" fillId="0" borderId="5" xfId="0" applyBorder="1"/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/>
  </cellXfs>
  <cellStyles count="1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haredStrings" Target="sharedStrings.xml"/><Relationship Id="rId12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theme" Target="theme/theme1.xml"/><Relationship Id="rId1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8497B"/>
      </a:dk2>
      <a:lt2>
        <a:srgbClr val="EFEFE7"/>
      </a:lt2>
      <a:accent1>
        <a:srgbClr val="4A82BD"/>
      </a:accent1>
      <a:accent2>
        <a:srgbClr val="C6514A"/>
      </a:accent2>
      <a:accent3>
        <a:srgbClr val="9CBA5A"/>
      </a:accent3>
      <a:accent4>
        <a:srgbClr val="8465A5"/>
      </a:accent4>
      <a:accent5>
        <a:srgbClr val="4AAEC6"/>
      </a:accent5>
      <a:accent6>
        <a:srgbClr val="F79642"/>
      </a:accent6>
      <a:hlink>
        <a:srgbClr val="180CBD"/>
      </a:hlink>
      <a:folHlink>
        <a:srgbClr val="63009C"/>
      </a:folHlink>
    </a:clrScheme>
    <a:fontScheme name="Office">
      <a:majorFont>
        <a:latin typeface="Cambria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uminescence 1_01" enableFormatConditionsCalculation="0"/>
  <dimension ref="A1:O42"/>
  <sheetViews>
    <sheetView tabSelected="1" topLeftCell="A9" workbookViewId="0">
      <selection activeCell="B31" sqref="B31:B32"/>
    </sheetView>
  </sheetViews>
  <sheetFormatPr baseColWidth="10" defaultColWidth="9.1640625" defaultRowHeight="15" customHeight="1" x14ac:dyDescent="0.15"/>
  <cols>
    <col min="1" max="1" width="21.33203125" customWidth="1"/>
    <col min="2" max="13" width="8.83203125" customWidth="1"/>
  </cols>
  <sheetData>
    <row r="1" spans="1:15" ht="15" customHeight="1" x14ac:dyDescent="0.15">
      <c r="A1" t="s">
        <v>0</v>
      </c>
    </row>
    <row r="2" spans="1:15" ht="15" customHeight="1" x14ac:dyDescent="0.15">
      <c r="A2" t="s">
        <v>1</v>
      </c>
    </row>
    <row r="3" spans="1:15" ht="15" customHeight="1" x14ac:dyDescent="0.15">
      <c r="A3" t="s">
        <v>2</v>
      </c>
    </row>
    <row r="4" spans="1:15" ht="15" customHeight="1" x14ac:dyDescent="0.15">
      <c r="A4" t="s">
        <v>3</v>
      </c>
    </row>
    <row r="5" spans="1:15" ht="15" customHeight="1" x14ac:dyDescent="0.15">
      <c r="A5" t="s">
        <v>4</v>
      </c>
    </row>
    <row r="6" spans="1:15" ht="15" customHeight="1" x14ac:dyDescent="0.15">
      <c r="A6" t="s">
        <v>5</v>
      </c>
    </row>
    <row r="7" spans="1:15" ht="15" customHeight="1" x14ac:dyDescent="0.15">
      <c r="A7" t="s">
        <v>3</v>
      </c>
    </row>
    <row r="8" spans="1:15" ht="15" customHeight="1" x14ac:dyDescent="0.15">
      <c r="A8" t="s">
        <v>6</v>
      </c>
    </row>
    <row r="9" spans="1:15" ht="15" customHeight="1" x14ac:dyDescent="0.15">
      <c r="A9" t="s">
        <v>3</v>
      </c>
    </row>
    <row r="10" spans="1:15" ht="15" customHeight="1" x14ac:dyDescent="0.15">
      <c r="A10" t="s">
        <v>7</v>
      </c>
      <c r="B10" s="1">
        <v>1</v>
      </c>
      <c r="C10" s="1">
        <v>2</v>
      </c>
      <c r="D10" s="1">
        <v>3</v>
      </c>
      <c r="E10" s="1">
        <v>4</v>
      </c>
      <c r="F10" s="1">
        <v>5</v>
      </c>
      <c r="G10" s="1">
        <v>6</v>
      </c>
      <c r="H10" s="1">
        <v>7</v>
      </c>
      <c r="I10" s="1">
        <v>8</v>
      </c>
      <c r="J10" s="1">
        <v>9</v>
      </c>
      <c r="K10" s="1">
        <v>10</v>
      </c>
      <c r="L10" s="1">
        <v>11</v>
      </c>
      <c r="M10" s="1">
        <v>12</v>
      </c>
    </row>
    <row r="11" spans="1:15" ht="15" customHeight="1" x14ac:dyDescent="0.15">
      <c r="A11" t="s">
        <v>8</v>
      </c>
      <c r="B11" s="1">
        <v>463800</v>
      </c>
      <c r="C11" s="2">
        <v>467.1</v>
      </c>
      <c r="D11" s="3">
        <v>6.1150000000000002</v>
      </c>
      <c r="E11" s="4">
        <v>91.6</v>
      </c>
      <c r="F11" s="2">
        <v>291.60000000000002</v>
      </c>
      <c r="G11" s="1">
        <v>6810</v>
      </c>
      <c r="H11" s="2">
        <v>197.1</v>
      </c>
      <c r="I11" s="1">
        <v>290400</v>
      </c>
      <c r="J11" s="1">
        <v>255600</v>
      </c>
      <c r="K11" s="1">
        <v>240400</v>
      </c>
      <c r="L11" s="2">
        <v>646.9</v>
      </c>
      <c r="M11" s="1">
        <v>250300</v>
      </c>
      <c r="O11">
        <f>AVERAGE(M11:M18,B11:B18)</f>
        <v>376343.75</v>
      </c>
    </row>
    <row r="12" spans="1:15" ht="15" customHeight="1" x14ac:dyDescent="0.15">
      <c r="A12" t="s">
        <v>9</v>
      </c>
      <c r="B12" s="1">
        <v>236500</v>
      </c>
      <c r="C12" s="2">
        <v>416.3</v>
      </c>
      <c r="D12" s="4">
        <v>-72.19</v>
      </c>
      <c r="E12" s="2">
        <v>277.2</v>
      </c>
      <c r="F12" s="1">
        <v>3920</v>
      </c>
      <c r="G12" s="1">
        <v>1266</v>
      </c>
      <c r="H12" s="1">
        <v>7787</v>
      </c>
      <c r="I12" s="1">
        <v>156500</v>
      </c>
      <c r="J12" s="1">
        <v>249900</v>
      </c>
      <c r="K12" s="1">
        <v>175700</v>
      </c>
      <c r="L12" s="1">
        <v>1069</v>
      </c>
      <c r="M12" s="1">
        <v>448600</v>
      </c>
    </row>
    <row r="13" spans="1:15" ht="15" customHeight="1" x14ac:dyDescent="0.15">
      <c r="A13" t="s">
        <v>10</v>
      </c>
      <c r="B13" s="1">
        <v>361400</v>
      </c>
      <c r="C13" s="2">
        <v>483</v>
      </c>
      <c r="D13" s="2">
        <v>190</v>
      </c>
      <c r="E13" s="1">
        <v>3100</v>
      </c>
      <c r="F13" s="1">
        <v>6502</v>
      </c>
      <c r="G13" s="1">
        <v>14650</v>
      </c>
      <c r="H13" s="1">
        <v>4625</v>
      </c>
      <c r="I13" s="1">
        <v>243600</v>
      </c>
      <c r="J13" s="1">
        <v>222500</v>
      </c>
      <c r="K13" s="1">
        <v>211700</v>
      </c>
      <c r="L13" s="2">
        <v>947</v>
      </c>
      <c r="M13" s="1">
        <v>437800</v>
      </c>
    </row>
    <row r="14" spans="1:15" ht="15" customHeight="1" x14ac:dyDescent="0.15">
      <c r="A14" t="s">
        <v>11</v>
      </c>
      <c r="B14" s="1">
        <v>454200</v>
      </c>
      <c r="C14" s="1">
        <v>3195</v>
      </c>
      <c r="D14" s="1">
        <v>1344</v>
      </c>
      <c r="E14" s="1">
        <v>2437</v>
      </c>
      <c r="F14" s="1">
        <v>16320</v>
      </c>
      <c r="G14" s="1">
        <v>27210</v>
      </c>
      <c r="H14" s="1">
        <v>30640</v>
      </c>
      <c r="I14" s="1">
        <v>268700</v>
      </c>
      <c r="J14" s="1">
        <v>225400</v>
      </c>
      <c r="K14" s="1">
        <v>292100</v>
      </c>
      <c r="L14" s="1">
        <v>1045</v>
      </c>
      <c r="M14" s="1">
        <v>349300</v>
      </c>
      <c r="O14">
        <f>AVERAGE(I11:K18)</f>
        <v>240029.16666666666</v>
      </c>
    </row>
    <row r="15" spans="1:15" ht="15" customHeight="1" x14ac:dyDescent="0.15">
      <c r="A15" t="s">
        <v>12</v>
      </c>
      <c r="B15" s="1">
        <v>364000</v>
      </c>
      <c r="C15" s="1">
        <v>8805</v>
      </c>
      <c r="D15" s="1">
        <v>11060</v>
      </c>
      <c r="E15" s="1">
        <v>16670</v>
      </c>
      <c r="F15" s="1">
        <v>51440</v>
      </c>
      <c r="G15" s="1">
        <v>63010</v>
      </c>
      <c r="H15" s="1">
        <v>63850</v>
      </c>
      <c r="I15" s="1">
        <v>233900</v>
      </c>
      <c r="J15" s="1">
        <v>170500</v>
      </c>
      <c r="K15" s="1">
        <v>171900</v>
      </c>
      <c r="L15" s="2">
        <v>746.1</v>
      </c>
      <c r="M15" s="1">
        <v>318200</v>
      </c>
    </row>
    <row r="16" spans="1:15" ht="15" customHeight="1" x14ac:dyDescent="0.15">
      <c r="A16" t="s">
        <v>13</v>
      </c>
      <c r="B16" s="1">
        <v>360000</v>
      </c>
      <c r="C16" s="1">
        <v>32980</v>
      </c>
      <c r="D16" s="1">
        <v>48730</v>
      </c>
      <c r="E16" s="1">
        <v>58630</v>
      </c>
      <c r="F16" s="1">
        <v>95270</v>
      </c>
      <c r="G16" s="1">
        <v>104900</v>
      </c>
      <c r="H16" s="1">
        <v>80180</v>
      </c>
      <c r="I16" s="1">
        <v>231400</v>
      </c>
      <c r="J16" s="1">
        <v>233300</v>
      </c>
      <c r="K16" s="1">
        <v>236100</v>
      </c>
      <c r="L16" s="2">
        <v>882.1</v>
      </c>
      <c r="M16" s="1">
        <v>345900</v>
      </c>
    </row>
    <row r="17" spans="1:13" ht="15" customHeight="1" x14ac:dyDescent="0.15">
      <c r="A17" t="s">
        <v>14</v>
      </c>
      <c r="B17" s="1">
        <v>396400</v>
      </c>
      <c r="C17" s="1">
        <v>141400</v>
      </c>
      <c r="D17" s="1">
        <v>111200</v>
      </c>
      <c r="E17" s="1">
        <v>105300</v>
      </c>
      <c r="F17" s="1">
        <v>110600</v>
      </c>
      <c r="G17" s="1">
        <v>130300</v>
      </c>
      <c r="H17" s="1">
        <v>137100</v>
      </c>
      <c r="I17" s="1">
        <v>284600</v>
      </c>
      <c r="J17" s="1">
        <v>241700</v>
      </c>
      <c r="K17" s="1">
        <v>184200</v>
      </c>
      <c r="L17" s="2">
        <v>744.2</v>
      </c>
      <c r="M17" s="1">
        <v>362500</v>
      </c>
    </row>
    <row r="18" spans="1:13" ht="15" customHeight="1" x14ac:dyDescent="0.15">
      <c r="A18" t="s">
        <v>15</v>
      </c>
      <c r="B18" s="1">
        <v>441500</v>
      </c>
      <c r="C18" s="1">
        <v>190900</v>
      </c>
      <c r="D18" s="1">
        <v>235900</v>
      </c>
      <c r="E18" s="1">
        <v>192000</v>
      </c>
      <c r="F18" s="1">
        <v>231900</v>
      </c>
      <c r="G18" s="1">
        <v>255100</v>
      </c>
      <c r="H18" s="1">
        <v>245700</v>
      </c>
      <c r="I18" s="1">
        <v>310400</v>
      </c>
      <c r="J18" s="1">
        <v>274900</v>
      </c>
      <c r="K18" s="1">
        <v>355300</v>
      </c>
      <c r="L18" s="2">
        <v>753.7</v>
      </c>
      <c r="M18" s="1">
        <v>431100</v>
      </c>
    </row>
    <row r="19" spans="1:13" ht="13" x14ac:dyDescent="0.15"/>
    <row r="20" spans="1:13" ht="13" x14ac:dyDescent="0.15">
      <c r="A20" t="s">
        <v>16</v>
      </c>
      <c r="B20" s="1">
        <v>1</v>
      </c>
      <c r="C20" s="1">
        <v>2</v>
      </c>
      <c r="D20" s="1">
        <v>3</v>
      </c>
      <c r="E20" s="1">
        <v>4</v>
      </c>
      <c r="F20" s="1">
        <v>5</v>
      </c>
      <c r="G20" s="1">
        <v>6</v>
      </c>
      <c r="H20" s="1">
        <v>7</v>
      </c>
      <c r="I20" s="1">
        <v>8</v>
      </c>
      <c r="J20" s="1">
        <v>9</v>
      </c>
      <c r="K20" s="1">
        <v>10</v>
      </c>
      <c r="L20" s="1">
        <v>11</v>
      </c>
      <c r="M20" s="1">
        <v>12</v>
      </c>
    </row>
    <row r="22" spans="1:13" ht="13" x14ac:dyDescent="0.15">
      <c r="A22" t="s">
        <v>113</v>
      </c>
      <c r="C22" s="17" t="s">
        <v>283</v>
      </c>
      <c r="D22" s="17"/>
      <c r="E22" s="17"/>
      <c r="F22" s="17" t="s">
        <v>284</v>
      </c>
      <c r="G22" s="17"/>
      <c r="H22" s="17"/>
      <c r="I22" s="17" t="s">
        <v>285</v>
      </c>
      <c r="J22" s="17"/>
      <c r="K22" s="17"/>
    </row>
    <row r="23" spans="1:13" ht="15" customHeight="1" x14ac:dyDescent="0.15">
      <c r="B23">
        <f>F33*1000/200</f>
        <v>61.111111111111114</v>
      </c>
      <c r="C23" s="5">
        <f t="shared" ref="C23:K23" si="0">(376343.8-C11)/376343.8*100</f>
        <v>99.875884762815275</v>
      </c>
      <c r="D23" s="5">
        <f t="shared" si="0"/>
        <v>99.998375155907979</v>
      </c>
      <c r="E23" s="5">
        <f t="shared" si="0"/>
        <v>99.975660552930606</v>
      </c>
      <c r="F23" s="5">
        <f t="shared" si="0"/>
        <v>99.922517655399133</v>
      </c>
      <c r="G23" s="5">
        <f t="shared" si="0"/>
        <v>98.19048433905381</v>
      </c>
      <c r="H23" s="5">
        <f t="shared" si="0"/>
        <v>99.94762767448276</v>
      </c>
      <c r="I23" s="5">
        <f t="shared" si="0"/>
        <v>22.83651278432114</v>
      </c>
      <c r="J23" s="5">
        <f t="shared" si="0"/>
        <v>32.083376954795057</v>
      </c>
      <c r="K23" s="5">
        <f t="shared" si="0"/>
        <v>36.122237167185958</v>
      </c>
    </row>
    <row r="24" spans="1:13" ht="15" customHeight="1" x14ac:dyDescent="0.15">
      <c r="B24" s="5">
        <f>B23/3</f>
        <v>20.37037037037037</v>
      </c>
      <c r="C24" s="5">
        <f t="shared" ref="C24:K24" si="1">(376343.8-C12)/376343.8*100</f>
        <v>99.889383058788269</v>
      </c>
      <c r="D24" s="5">
        <f t="shared" si="1"/>
        <v>100.01918192886399</v>
      </c>
      <c r="E24" s="5">
        <f t="shared" si="1"/>
        <v>99.926343944021383</v>
      </c>
      <c r="F24" s="5">
        <f t="shared" si="1"/>
        <v>98.958399208383398</v>
      </c>
      <c r="G24" s="5">
        <f t="shared" si="1"/>
        <v>99.663605458625852</v>
      </c>
      <c r="H24" s="5">
        <f t="shared" si="1"/>
        <v>97.930881284612639</v>
      </c>
      <c r="I24" s="5">
        <f t="shared" si="1"/>
        <v>58.415682681633122</v>
      </c>
      <c r="J24" s="5">
        <f t="shared" si="1"/>
        <v>33.597949534441646</v>
      </c>
      <c r="K24" s="5">
        <f t="shared" si="1"/>
        <v>53.313964518613034</v>
      </c>
    </row>
    <row r="25" spans="1:13" ht="15" customHeight="1" x14ac:dyDescent="0.15">
      <c r="B25" s="5">
        <f t="shared" ref="B25:B32" si="2">B24/3</f>
        <v>6.7901234567901234</v>
      </c>
      <c r="C25" s="5">
        <f t="shared" ref="C25:K25" si="3">(376343.8-C13)/376343.8*100</f>
        <v>99.871659902461531</v>
      </c>
      <c r="D25" s="5">
        <f t="shared" si="3"/>
        <v>99.949514247345121</v>
      </c>
      <c r="E25" s="5">
        <f t="shared" si="3"/>
        <v>99.176285088262389</v>
      </c>
      <c r="F25" s="5">
        <f t="shared" si="3"/>
        <v>98.272324401252263</v>
      </c>
      <c r="G25" s="5">
        <f t="shared" si="3"/>
        <v>96.107282755820606</v>
      </c>
      <c r="H25" s="5">
        <f t="shared" si="3"/>
        <v>98.771070494585004</v>
      </c>
      <c r="I25" s="5">
        <f t="shared" si="3"/>
        <v>35.271950806682611</v>
      </c>
      <c r="J25" s="5">
        <f t="shared" si="3"/>
        <v>40.878526496251567</v>
      </c>
      <c r="K25" s="5">
        <f t="shared" si="3"/>
        <v>43.748242962950364</v>
      </c>
    </row>
    <row r="26" spans="1:13" ht="15" customHeight="1" x14ac:dyDescent="0.15">
      <c r="B26" s="5">
        <f t="shared" si="2"/>
        <v>2.263374485596708</v>
      </c>
      <c r="C26" s="5">
        <f t="shared" ref="C26:K26" si="4">(376343.8-C14)/376343.8*100</f>
        <v>99.151042211934936</v>
      </c>
      <c r="D26" s="5">
        <f t="shared" si="4"/>
        <v>99.642879728588596</v>
      </c>
      <c r="E26" s="5">
        <f t="shared" si="4"/>
        <v>99.352453793579159</v>
      </c>
      <c r="F26" s="5">
        <f t="shared" si="4"/>
        <v>95.663539561432913</v>
      </c>
      <c r="G26" s="5">
        <f t="shared" si="4"/>
        <v>92.769908790844966</v>
      </c>
      <c r="H26" s="5">
        <f t="shared" si="4"/>
        <v>91.858508098180437</v>
      </c>
      <c r="I26" s="5">
        <f t="shared" si="4"/>
        <v>28.602517166484471</v>
      </c>
      <c r="J26" s="5">
        <f t="shared" si="4"/>
        <v>40.107954482045407</v>
      </c>
      <c r="K26" s="5">
        <f t="shared" si="4"/>
        <v>22.384798155303738</v>
      </c>
    </row>
    <row r="27" spans="1:13" ht="15" customHeight="1" x14ac:dyDescent="0.15">
      <c r="B27" s="5">
        <f t="shared" si="2"/>
        <v>0.75445816186556935</v>
      </c>
      <c r="C27" s="5">
        <f t="shared" ref="C27:K27" si="5">(376343.8-C15)/376343.8*100</f>
        <v>97.66038393617751</v>
      </c>
      <c r="D27" s="5">
        <f t="shared" si="5"/>
        <v>97.061197766510304</v>
      </c>
      <c r="E27" s="5">
        <f t="shared" si="5"/>
        <v>95.570539490752864</v>
      </c>
      <c r="F27" s="5">
        <f t="shared" si="5"/>
        <v>86.331646754908675</v>
      </c>
      <c r="G27" s="5">
        <f t="shared" si="5"/>
        <v>83.257330132713761</v>
      </c>
      <c r="H27" s="5">
        <f t="shared" si="5"/>
        <v>83.034129963081625</v>
      </c>
      <c r="I27" s="5">
        <f t="shared" si="5"/>
        <v>37.849381336958388</v>
      </c>
      <c r="J27" s="5">
        <f t="shared" si="5"/>
        <v>54.695679854430978</v>
      </c>
      <c r="K27" s="5">
        <f t="shared" si="5"/>
        <v>54.323679571710755</v>
      </c>
    </row>
    <row r="28" spans="1:13" ht="15" customHeight="1" x14ac:dyDescent="0.15">
      <c r="B28" s="5">
        <f t="shared" si="2"/>
        <v>0.2514860539551898</v>
      </c>
      <c r="C28" s="5">
        <f t="shared" ref="C28:K28" si="6">(376343.8-C16)/376343.8*100</f>
        <v>91.236736197062356</v>
      </c>
      <c r="D28" s="5">
        <f t="shared" si="6"/>
        <v>87.051733016459949</v>
      </c>
      <c r="E28" s="5">
        <f t="shared" si="6"/>
        <v>84.421159588652714</v>
      </c>
      <c r="F28" s="5">
        <f t="shared" si="6"/>
        <v>74.685380760889373</v>
      </c>
      <c r="G28" s="5">
        <f t="shared" si="6"/>
        <v>72.126550244749609</v>
      </c>
      <c r="H28" s="5">
        <f t="shared" si="6"/>
        <v>78.695012379637973</v>
      </c>
      <c r="I28" s="5">
        <f t="shared" si="6"/>
        <v>38.51366755610163</v>
      </c>
      <c r="J28" s="5">
        <f t="shared" si="6"/>
        <v>38.008810029552762</v>
      </c>
      <c r="K28" s="5">
        <f t="shared" si="6"/>
        <v>37.264809464112339</v>
      </c>
    </row>
    <row r="29" spans="1:13" ht="15" customHeight="1" x14ac:dyDescent="0.15">
      <c r="B29" s="5">
        <f t="shared" si="2"/>
        <v>8.3828684651729934E-2</v>
      </c>
      <c r="C29" s="5">
        <f t="shared" ref="C29:K29" si="7">(376343.8-C17)/376343.8*100</f>
        <v>62.427971445258301</v>
      </c>
      <c r="D29" s="5">
        <f t="shared" si="7"/>
        <v>70.452548972508637</v>
      </c>
      <c r="E29" s="5">
        <f t="shared" si="7"/>
        <v>72.020264449686692</v>
      </c>
      <c r="F29" s="5">
        <f t="shared" si="7"/>
        <v>70.611977665103026</v>
      </c>
      <c r="G29" s="5">
        <f t="shared" si="7"/>
        <v>65.377402258254293</v>
      </c>
      <c r="H29" s="5">
        <f t="shared" si="7"/>
        <v>63.570543742184668</v>
      </c>
      <c r="I29" s="5">
        <f t="shared" si="7"/>
        <v>24.377656812733463</v>
      </c>
      <c r="J29" s="5">
        <f t="shared" si="7"/>
        <v>35.776808333231472</v>
      </c>
      <c r="K29" s="5">
        <f t="shared" si="7"/>
        <v>51.055391373526014</v>
      </c>
    </row>
    <row r="30" spans="1:13" ht="15" customHeight="1" x14ac:dyDescent="0.15">
      <c r="B30" s="5">
        <f t="shared" si="2"/>
        <v>2.7942894883909979E-2</v>
      </c>
      <c r="C30" s="5">
        <f t="shared" ref="C30:K30" si="8">(376343.8-C18)/376343.8*100</f>
        <v>49.275104306222126</v>
      </c>
      <c r="D30" s="5">
        <f t="shared" si="8"/>
        <v>37.31795236164379</v>
      </c>
      <c r="E30" s="5">
        <f t="shared" si="8"/>
        <v>48.982818369799105</v>
      </c>
      <c r="F30" s="5">
        <f t="shared" si="8"/>
        <v>38.380810312272978</v>
      </c>
      <c r="G30" s="5">
        <f t="shared" si="8"/>
        <v>32.216234198623702</v>
      </c>
      <c r="H30" s="5">
        <f t="shared" si="8"/>
        <v>34.713950382602285</v>
      </c>
      <c r="I30" s="5">
        <f t="shared" si="8"/>
        <v>17.522223031175216</v>
      </c>
      <c r="J30" s="5">
        <f t="shared" si="8"/>
        <v>26.955087343009236</v>
      </c>
      <c r="K30" s="5">
        <f t="shared" si="8"/>
        <v>5.5916425353626096</v>
      </c>
    </row>
    <row r="31" spans="1:13" ht="15" customHeight="1" x14ac:dyDescent="0.15">
      <c r="B31" s="16">
        <f t="shared" si="2"/>
        <v>9.3142982946366592E-3</v>
      </c>
      <c r="C31" s="5"/>
      <c r="D31" s="5"/>
      <c r="E31" s="5"/>
      <c r="F31" s="5"/>
      <c r="G31" s="5"/>
      <c r="H31" s="5"/>
      <c r="I31" s="5"/>
      <c r="J31" s="5"/>
      <c r="K31" s="5"/>
    </row>
    <row r="32" spans="1:13" ht="15" customHeight="1" x14ac:dyDescent="0.15">
      <c r="B32" s="16">
        <f t="shared" si="2"/>
        <v>3.1047660982122197E-3</v>
      </c>
      <c r="F32" s="15">
        <f>20*60/90</f>
        <v>13.333333333333334</v>
      </c>
    </row>
    <row r="33" spans="3:15" ht="15" customHeight="1" x14ac:dyDescent="0.15">
      <c r="F33" s="15">
        <f>F32*55/60</f>
        <v>12.222222222222223</v>
      </c>
    </row>
    <row r="34" spans="3:15" s="14" customFormat="1" ht="15" customHeight="1" x14ac:dyDescent="0.15">
      <c r="C34" s="17" t="s">
        <v>283</v>
      </c>
      <c r="D34" s="17"/>
      <c r="E34" s="17"/>
      <c r="F34" s="17" t="s">
        <v>284</v>
      </c>
      <c r="G34" s="17"/>
      <c r="H34" s="17"/>
    </row>
    <row r="35" spans="3:15" ht="15" customHeight="1" x14ac:dyDescent="0.15">
      <c r="C35">
        <f>(240029.2-C11)/240029.2*100</f>
        <v>99.805398676494363</v>
      </c>
      <c r="D35" s="5">
        <f t="shared" ref="D35:K35" si="9">(240029.2-D11)/240029.2*100</f>
        <v>99.99745239329215</v>
      </c>
      <c r="E35" s="5">
        <f t="shared" si="9"/>
        <v>99.961837976379542</v>
      </c>
      <c r="F35" s="5">
        <f t="shared" si="9"/>
        <v>99.878514780701678</v>
      </c>
      <c r="G35" s="5">
        <f t="shared" si="9"/>
        <v>97.162845187168884</v>
      </c>
      <c r="H35" s="5">
        <f t="shared" si="9"/>
        <v>99.917884990659473</v>
      </c>
      <c r="I35" s="14">
        <f t="shared" si="9"/>
        <v>-20.985280124251542</v>
      </c>
      <c r="J35" s="14">
        <f t="shared" si="9"/>
        <v>-6.4870440763040449</v>
      </c>
      <c r="K35" s="14">
        <f t="shared" si="9"/>
        <v>-0.1544812047867461</v>
      </c>
      <c r="M35" s="14">
        <v>1</v>
      </c>
      <c r="N35" s="14">
        <v>1</v>
      </c>
      <c r="O35" s="14">
        <v>1</v>
      </c>
    </row>
    <row r="36" spans="3:15" ht="15" customHeight="1" x14ac:dyDescent="0.15">
      <c r="C36" s="5">
        <f t="shared" ref="C36:K36" si="10">(240029.2-C12)/240029.2*100</f>
        <v>99.826562768196538</v>
      </c>
      <c r="D36" s="5">
        <f t="shared" si="10"/>
        <v>100.03007550747994</v>
      </c>
      <c r="E36" s="5">
        <f t="shared" si="10"/>
        <v>99.884514050790486</v>
      </c>
      <c r="F36" s="5">
        <f t="shared" si="10"/>
        <v>98.366865364713959</v>
      </c>
      <c r="G36" s="5">
        <f t="shared" si="10"/>
        <v>99.472564171359153</v>
      </c>
      <c r="H36" s="14">
        <f t="shared" si="10"/>
        <v>96.755811376282551</v>
      </c>
      <c r="I36" s="14">
        <f t="shared" si="10"/>
        <v>34.799599382075186</v>
      </c>
      <c r="J36" s="14">
        <f t="shared" si="10"/>
        <v>-4.1123329994850577</v>
      </c>
      <c r="K36" s="14">
        <f t="shared" si="10"/>
        <v>26.800572597000698</v>
      </c>
      <c r="M36" s="14">
        <v>34.799599382075186</v>
      </c>
      <c r="N36" s="14">
        <v>-4.1123329994850577</v>
      </c>
      <c r="O36" s="14">
        <v>26.800572597000698</v>
      </c>
    </row>
    <row r="37" spans="3:15" ht="15" customHeight="1" x14ac:dyDescent="0.15">
      <c r="C37" s="5">
        <f t="shared" ref="C37:K37" si="11">(240029.2-C13)/240029.2*100</f>
        <v>99.798774482437963</v>
      </c>
      <c r="D37" s="5">
        <f t="shared" si="11"/>
        <v>99.920842964106043</v>
      </c>
      <c r="E37" s="5">
        <f t="shared" si="11"/>
        <v>98.708490466993183</v>
      </c>
      <c r="F37" s="5">
        <f t="shared" si="11"/>
        <v>97.291162908512803</v>
      </c>
      <c r="G37" s="5">
        <f t="shared" si="11"/>
        <v>93.896575916596817</v>
      </c>
      <c r="H37" s="14">
        <f t="shared" si="11"/>
        <v>98.073151099949513</v>
      </c>
      <c r="I37" s="14">
        <f t="shared" si="11"/>
        <v>-1.4876523356324931</v>
      </c>
      <c r="J37" s="14">
        <f t="shared" si="11"/>
        <v>7.3029448083816524</v>
      </c>
      <c r="K37" s="14">
        <f t="shared" si="11"/>
        <v>11.802397374986047</v>
      </c>
      <c r="M37" s="14">
        <v>-1.4876523356324931</v>
      </c>
      <c r="N37" s="14">
        <v>7.3029448083816524</v>
      </c>
      <c r="O37" s="14">
        <v>11.802397374986047</v>
      </c>
    </row>
    <row r="38" spans="3:15" ht="15" customHeight="1" x14ac:dyDescent="0.15">
      <c r="C38" s="5">
        <f t="shared" ref="C38:K38" si="12">(240029.2-C14)/240029.2*100</f>
        <v>98.668911949046205</v>
      </c>
      <c r="D38" s="5">
        <f t="shared" si="12"/>
        <v>99.440068125044789</v>
      </c>
      <c r="E38" s="5">
        <f t="shared" si="12"/>
        <v>98.984706860665284</v>
      </c>
      <c r="F38" s="5">
        <f t="shared" si="12"/>
        <v>93.200827232686692</v>
      </c>
      <c r="G38" s="5">
        <f t="shared" si="12"/>
        <v>88.663879228027255</v>
      </c>
      <c r="H38" s="14">
        <f t="shared" si="12"/>
        <v>87.234886422151973</v>
      </c>
      <c r="I38" s="14">
        <f t="shared" si="12"/>
        <v>-11.94471339320382</v>
      </c>
      <c r="J38" s="14">
        <f t="shared" si="12"/>
        <v>6.0947584710526925</v>
      </c>
      <c r="K38" s="14">
        <f t="shared" si="12"/>
        <v>-21.693527287513348</v>
      </c>
      <c r="M38" s="14">
        <v>-11.94471339320382</v>
      </c>
      <c r="N38" s="14">
        <v>6.0947584710526925</v>
      </c>
      <c r="O38" s="14">
        <v>-21.693527287513348</v>
      </c>
    </row>
    <row r="39" spans="3:15" ht="15" customHeight="1" x14ac:dyDescent="0.15">
      <c r="C39" s="5">
        <f t="shared" ref="C39:K39" si="13">(240029.2-C15)/240029.2*100</f>
        <v>96.33169631028224</v>
      </c>
      <c r="D39" s="5">
        <f t="shared" si="13"/>
        <v>95.392227279014392</v>
      </c>
      <c r="E39" s="5">
        <f t="shared" si="13"/>
        <v>93.055011640250441</v>
      </c>
      <c r="F39" s="5">
        <f t="shared" si="13"/>
        <v>78.569274071654618</v>
      </c>
      <c r="G39" s="5">
        <f t="shared" si="13"/>
        <v>73.749027201690467</v>
      </c>
      <c r="H39" s="14">
        <f t="shared" si="13"/>
        <v>73.399069779843444</v>
      </c>
      <c r="I39" s="14">
        <f t="shared" si="13"/>
        <v>2.5535226547436776</v>
      </c>
      <c r="J39" s="14">
        <f t="shared" si="13"/>
        <v>28.966975684625041</v>
      </c>
      <c r="K39" s="14">
        <f t="shared" si="13"/>
        <v>28.383713314880026</v>
      </c>
      <c r="M39" s="14">
        <v>2.5535226547436776</v>
      </c>
      <c r="N39" s="14">
        <v>28.966975684625041</v>
      </c>
      <c r="O39" s="14">
        <v>28.383713314880026</v>
      </c>
    </row>
    <row r="40" spans="3:15" ht="15" customHeight="1" x14ac:dyDescent="0.15">
      <c r="C40" s="5">
        <f t="shared" ref="C40:K40" si="14">(240029.2-C16)/240029.2*100</f>
        <v>86.260005032721025</v>
      </c>
      <c r="D40" s="5">
        <f t="shared" si="14"/>
        <v>79.698303373089601</v>
      </c>
      <c r="E40" s="5">
        <f t="shared" si="14"/>
        <v>75.573805187035575</v>
      </c>
      <c r="F40" s="5">
        <f t="shared" si="14"/>
        <v>60.308995738851777</v>
      </c>
      <c r="G40" s="5">
        <f t="shared" si="14"/>
        <v>56.296983866962854</v>
      </c>
      <c r="H40" s="14">
        <f t="shared" si="14"/>
        <v>66.595730852746243</v>
      </c>
      <c r="I40" s="14">
        <f t="shared" si="14"/>
        <v>3.5950626007169175</v>
      </c>
      <c r="J40" s="14">
        <f t="shared" si="14"/>
        <v>2.8034922417772554</v>
      </c>
      <c r="K40" s="14">
        <f t="shared" si="14"/>
        <v>1.6369675022872263</v>
      </c>
      <c r="M40" s="14">
        <v>3.5950626007169175</v>
      </c>
      <c r="N40" s="14">
        <v>2.8034922417772554</v>
      </c>
      <c r="O40" s="14">
        <v>1.6369675022872263</v>
      </c>
    </row>
    <row r="41" spans="3:15" ht="15" customHeight="1" x14ac:dyDescent="0.15">
      <c r="C41" s="5">
        <f t="shared" ref="C41:K41" si="15">(240029.2-C17)/240029.2*100</f>
        <v>41.090500655753551</v>
      </c>
      <c r="D41" s="5">
        <f t="shared" si="15"/>
        <v>53.672303203110296</v>
      </c>
      <c r="E41" s="5">
        <f t="shared" si="15"/>
        <v>56.130337475607142</v>
      </c>
      <c r="F41" s="5">
        <f t="shared" si="15"/>
        <v>53.922272790143865</v>
      </c>
      <c r="G41" s="5">
        <f t="shared" si="15"/>
        <v>45.714938015874736</v>
      </c>
      <c r="H41" s="14">
        <f t="shared" si="15"/>
        <v>42.881949362827527</v>
      </c>
      <c r="I41" s="14">
        <f t="shared" si="15"/>
        <v>-18.568907449593627</v>
      </c>
      <c r="J41" s="14">
        <f t="shared" si="15"/>
        <v>-0.69608197669283078</v>
      </c>
      <c r="K41" s="14">
        <f t="shared" si="15"/>
        <v>23.259336780691687</v>
      </c>
      <c r="M41" s="14">
        <v>-18.568907449593627</v>
      </c>
      <c r="N41" s="14">
        <v>-0.69608197669283078</v>
      </c>
      <c r="O41" s="14">
        <v>23.259336780691687</v>
      </c>
    </row>
    <row r="42" spans="3:15" ht="15" customHeight="1" x14ac:dyDescent="0.15">
      <c r="C42" s="5">
        <f t="shared" ref="C42:K42" si="16">(240029.2-C18)/240029.2*100</f>
        <v>20.468009725483402</v>
      </c>
      <c r="D42" s="5">
        <f t="shared" si="16"/>
        <v>1.7202906979650858</v>
      </c>
      <c r="E42" s="5">
        <f t="shared" si="16"/>
        <v>20.009732149255179</v>
      </c>
      <c r="F42" s="5">
        <f t="shared" si="16"/>
        <v>3.38675461152227</v>
      </c>
      <c r="G42" s="5">
        <f t="shared" si="16"/>
        <v>-6.2787360871093965</v>
      </c>
      <c r="H42" s="14">
        <f t="shared" si="16"/>
        <v>-2.3625458902500145</v>
      </c>
      <c r="I42" s="14">
        <f t="shared" si="16"/>
        <v>-29.317599692037462</v>
      </c>
      <c r="J42" s="14">
        <f t="shared" si="16"/>
        <v>-14.527732459217457</v>
      </c>
      <c r="K42" s="14">
        <f t="shared" si="16"/>
        <v>-48.023657121716852</v>
      </c>
      <c r="M42" s="14">
        <v>-29.317599692037462</v>
      </c>
      <c r="N42" s="14">
        <v>-14.527732459217457</v>
      </c>
      <c r="O42" s="14">
        <v>-48.023657121716852</v>
      </c>
    </row>
  </sheetData>
  <mergeCells count="5">
    <mergeCell ref="C22:E22"/>
    <mergeCell ref="F22:H22"/>
    <mergeCell ref="I22:K22"/>
    <mergeCell ref="C34:E34"/>
    <mergeCell ref="F34:H34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Result summary" enableFormatConditionsCalculation="0"/>
  <dimension ref="A1:E101"/>
  <sheetViews>
    <sheetView workbookViewId="0"/>
  </sheetViews>
  <sheetFormatPr baseColWidth="10" defaultColWidth="9.1640625" defaultRowHeight="15" customHeight="1" x14ac:dyDescent="0.15"/>
  <cols>
    <col min="1" max="1" width="17.1640625" customWidth="1"/>
    <col min="2" max="2" width="5.83203125" customWidth="1"/>
    <col min="3" max="3" width="9.1640625" customWidth="1"/>
    <col min="4" max="4" width="8.83203125" customWidth="1"/>
    <col min="5" max="5" width="16.33203125" customWidth="1"/>
  </cols>
  <sheetData>
    <row r="1" spans="1:5" ht="15" customHeight="1" x14ac:dyDescent="0.15">
      <c r="A1" t="s">
        <v>114</v>
      </c>
    </row>
    <row r="3" spans="1:5" ht="15" customHeight="1" x14ac:dyDescent="0.15">
      <c r="A3" t="s">
        <v>115</v>
      </c>
    </row>
    <row r="5" spans="1:5" ht="15" customHeight="1" x14ac:dyDescent="0.15">
      <c r="A5" t="s">
        <v>116</v>
      </c>
      <c r="B5" t="s">
        <v>117</v>
      </c>
      <c r="C5" t="s">
        <v>118</v>
      </c>
      <c r="D5" t="s">
        <v>16</v>
      </c>
      <c r="E5" t="s">
        <v>4</v>
      </c>
    </row>
    <row r="6" spans="1:5" ht="15" customHeight="1" x14ac:dyDescent="0.15">
      <c r="A6" s="5" t="s">
        <v>6</v>
      </c>
      <c r="B6" s="5" t="s">
        <v>119</v>
      </c>
      <c r="C6" s="5" t="s">
        <v>120</v>
      </c>
      <c r="D6" s="5" t="s">
        <v>17</v>
      </c>
      <c r="E6" s="5">
        <v>463800</v>
      </c>
    </row>
    <row r="7" spans="1:5" ht="15" customHeight="1" x14ac:dyDescent="0.15">
      <c r="A7" s="5" t="s">
        <v>6</v>
      </c>
      <c r="B7" s="5" t="s">
        <v>121</v>
      </c>
      <c r="C7" s="5" t="s">
        <v>120</v>
      </c>
      <c r="D7" s="5" t="s">
        <v>29</v>
      </c>
      <c r="E7" s="5">
        <v>236500</v>
      </c>
    </row>
    <row r="8" spans="1:5" ht="15" customHeight="1" x14ac:dyDescent="0.15">
      <c r="A8" s="5" t="s">
        <v>6</v>
      </c>
      <c r="B8" s="5" t="s">
        <v>122</v>
      </c>
      <c r="C8" s="5" t="s">
        <v>120</v>
      </c>
      <c r="D8" s="5" t="s">
        <v>41</v>
      </c>
      <c r="E8" s="5">
        <v>361400</v>
      </c>
    </row>
    <row r="9" spans="1:5" ht="15" customHeight="1" x14ac:dyDescent="0.15">
      <c r="A9" s="5" t="s">
        <v>6</v>
      </c>
      <c r="B9" s="5" t="s">
        <v>123</v>
      </c>
      <c r="C9" s="5" t="s">
        <v>120</v>
      </c>
      <c r="D9" s="5" t="s">
        <v>53</v>
      </c>
      <c r="E9" s="5">
        <v>454200</v>
      </c>
    </row>
    <row r="10" spans="1:5" ht="15" customHeight="1" x14ac:dyDescent="0.15">
      <c r="A10" s="5" t="s">
        <v>6</v>
      </c>
      <c r="B10" s="5" t="s">
        <v>124</v>
      </c>
      <c r="C10" s="5" t="s">
        <v>120</v>
      </c>
      <c r="D10" s="5" t="s">
        <v>65</v>
      </c>
      <c r="E10" s="5">
        <v>364000</v>
      </c>
    </row>
    <row r="11" spans="1:5" ht="15" customHeight="1" x14ac:dyDescent="0.15">
      <c r="A11" s="5" t="s">
        <v>6</v>
      </c>
      <c r="B11" s="5" t="s">
        <v>125</v>
      </c>
      <c r="C11" s="5" t="s">
        <v>120</v>
      </c>
      <c r="D11" s="5" t="s">
        <v>77</v>
      </c>
      <c r="E11" s="5">
        <v>360000</v>
      </c>
    </row>
    <row r="12" spans="1:5" ht="15" customHeight="1" x14ac:dyDescent="0.15">
      <c r="A12" s="5" t="s">
        <v>6</v>
      </c>
      <c r="B12" s="5" t="s">
        <v>126</v>
      </c>
      <c r="C12" s="5" t="s">
        <v>120</v>
      </c>
      <c r="D12" s="5" t="s">
        <v>89</v>
      </c>
      <c r="E12" s="5">
        <v>396400</v>
      </c>
    </row>
    <row r="13" spans="1:5" ht="15" customHeight="1" x14ac:dyDescent="0.15">
      <c r="A13" s="5" t="s">
        <v>6</v>
      </c>
      <c r="B13" s="5" t="s">
        <v>127</v>
      </c>
      <c r="C13" s="5" t="s">
        <v>120</v>
      </c>
      <c r="D13" s="5" t="s">
        <v>101</v>
      </c>
      <c r="E13" s="5">
        <v>441500</v>
      </c>
    </row>
    <row r="14" spans="1:5" ht="15" customHeight="1" x14ac:dyDescent="0.15">
      <c r="A14" s="5" t="s">
        <v>6</v>
      </c>
      <c r="B14" s="5" t="s">
        <v>128</v>
      </c>
      <c r="C14" s="5" t="s">
        <v>120</v>
      </c>
      <c r="D14" s="5" t="s">
        <v>18</v>
      </c>
      <c r="E14" s="6">
        <v>467.1</v>
      </c>
    </row>
    <row r="15" spans="1:5" ht="15" customHeight="1" x14ac:dyDescent="0.15">
      <c r="A15" s="5" t="s">
        <v>6</v>
      </c>
      <c r="B15" s="5" t="s">
        <v>129</v>
      </c>
      <c r="C15" s="5" t="s">
        <v>120</v>
      </c>
      <c r="D15" s="5" t="s">
        <v>30</v>
      </c>
      <c r="E15" s="6">
        <v>416.3</v>
      </c>
    </row>
    <row r="16" spans="1:5" ht="15" customHeight="1" x14ac:dyDescent="0.15">
      <c r="A16" s="5" t="s">
        <v>6</v>
      </c>
      <c r="B16" s="5" t="s">
        <v>130</v>
      </c>
      <c r="C16" s="5" t="s">
        <v>120</v>
      </c>
      <c r="D16" s="5" t="s">
        <v>42</v>
      </c>
      <c r="E16" s="5">
        <v>483</v>
      </c>
    </row>
    <row r="17" spans="1:5" ht="15" customHeight="1" x14ac:dyDescent="0.15">
      <c r="A17" s="5" t="s">
        <v>6</v>
      </c>
      <c r="B17" s="5" t="s">
        <v>131</v>
      </c>
      <c r="C17" s="5" t="s">
        <v>120</v>
      </c>
      <c r="D17" s="5" t="s">
        <v>54</v>
      </c>
      <c r="E17" s="5">
        <v>3195</v>
      </c>
    </row>
    <row r="18" spans="1:5" ht="15" customHeight="1" x14ac:dyDescent="0.15">
      <c r="A18" s="5" t="s">
        <v>6</v>
      </c>
      <c r="B18" s="5" t="s">
        <v>132</v>
      </c>
      <c r="C18" s="5" t="s">
        <v>120</v>
      </c>
      <c r="D18" s="5" t="s">
        <v>66</v>
      </c>
      <c r="E18" s="5">
        <v>8805</v>
      </c>
    </row>
    <row r="19" spans="1:5" ht="13" x14ac:dyDescent="0.15">
      <c r="A19" s="5" t="s">
        <v>6</v>
      </c>
      <c r="B19" s="5" t="s">
        <v>133</v>
      </c>
      <c r="C19" s="5" t="s">
        <v>120</v>
      </c>
      <c r="D19" s="5" t="s">
        <v>78</v>
      </c>
      <c r="E19" s="5">
        <v>32980</v>
      </c>
    </row>
    <row r="20" spans="1:5" ht="13" x14ac:dyDescent="0.15">
      <c r="A20" s="5" t="s">
        <v>6</v>
      </c>
      <c r="B20" s="5" t="s">
        <v>134</v>
      </c>
      <c r="C20" s="5" t="s">
        <v>120</v>
      </c>
      <c r="D20" s="5" t="s">
        <v>90</v>
      </c>
      <c r="E20" s="5">
        <v>141400</v>
      </c>
    </row>
    <row r="21" spans="1:5" ht="13" x14ac:dyDescent="0.15">
      <c r="A21" s="5" t="s">
        <v>6</v>
      </c>
      <c r="B21" s="5" t="s">
        <v>135</v>
      </c>
      <c r="C21" s="5" t="s">
        <v>120</v>
      </c>
      <c r="D21" s="5" t="s">
        <v>102</v>
      </c>
      <c r="E21" s="5">
        <v>190900</v>
      </c>
    </row>
    <row r="22" spans="1:5" ht="13" x14ac:dyDescent="0.15">
      <c r="A22" s="5" t="s">
        <v>6</v>
      </c>
      <c r="B22" s="5" t="s">
        <v>136</v>
      </c>
      <c r="C22" s="5" t="s">
        <v>120</v>
      </c>
      <c r="D22" s="5" t="s">
        <v>19</v>
      </c>
      <c r="E22" s="7">
        <v>6.1150000000000002</v>
      </c>
    </row>
    <row r="23" spans="1:5" ht="13" x14ac:dyDescent="0.15">
      <c r="A23" s="5" t="s">
        <v>6</v>
      </c>
      <c r="B23" s="5" t="s">
        <v>137</v>
      </c>
      <c r="C23" s="5" t="s">
        <v>120</v>
      </c>
      <c r="D23" s="5" t="s">
        <v>31</v>
      </c>
      <c r="E23" s="8">
        <v>-72.19</v>
      </c>
    </row>
    <row r="24" spans="1:5" ht="13" x14ac:dyDescent="0.15">
      <c r="A24" s="5" t="s">
        <v>6</v>
      </c>
      <c r="B24" s="5" t="s">
        <v>138</v>
      </c>
      <c r="C24" s="5" t="s">
        <v>120</v>
      </c>
      <c r="D24" s="5" t="s">
        <v>43</v>
      </c>
      <c r="E24" s="5">
        <v>190</v>
      </c>
    </row>
    <row r="25" spans="1:5" ht="13" x14ac:dyDescent="0.15">
      <c r="A25" s="5" t="s">
        <v>6</v>
      </c>
      <c r="B25" s="5" t="s">
        <v>139</v>
      </c>
      <c r="C25" s="5" t="s">
        <v>120</v>
      </c>
      <c r="D25" s="5" t="s">
        <v>55</v>
      </c>
      <c r="E25" s="5">
        <v>1344</v>
      </c>
    </row>
    <row r="26" spans="1:5" ht="13" x14ac:dyDescent="0.15">
      <c r="A26" s="5" t="s">
        <v>6</v>
      </c>
      <c r="B26" s="5" t="s">
        <v>140</v>
      </c>
      <c r="C26" s="5" t="s">
        <v>120</v>
      </c>
      <c r="D26" s="5" t="s">
        <v>67</v>
      </c>
      <c r="E26" s="5">
        <v>11060</v>
      </c>
    </row>
    <row r="27" spans="1:5" ht="13" x14ac:dyDescent="0.15">
      <c r="A27" s="5" t="s">
        <v>6</v>
      </c>
      <c r="B27" s="5" t="s">
        <v>141</v>
      </c>
      <c r="C27" s="5" t="s">
        <v>120</v>
      </c>
      <c r="D27" s="5" t="s">
        <v>79</v>
      </c>
      <c r="E27" s="5">
        <v>48730</v>
      </c>
    </row>
    <row r="28" spans="1:5" ht="13" x14ac:dyDescent="0.15">
      <c r="A28" s="5" t="s">
        <v>6</v>
      </c>
      <c r="B28" s="5" t="s">
        <v>142</v>
      </c>
      <c r="C28" s="5" t="s">
        <v>120</v>
      </c>
      <c r="D28" s="5" t="s">
        <v>91</v>
      </c>
      <c r="E28" s="5">
        <v>111200</v>
      </c>
    </row>
    <row r="29" spans="1:5" ht="13" x14ac:dyDescent="0.15">
      <c r="A29" s="5" t="s">
        <v>6</v>
      </c>
      <c r="B29" s="5" t="s">
        <v>143</v>
      </c>
      <c r="C29" s="5" t="s">
        <v>120</v>
      </c>
      <c r="D29" s="5" t="s">
        <v>103</v>
      </c>
      <c r="E29" s="5">
        <v>235900</v>
      </c>
    </row>
    <row r="30" spans="1:5" ht="13" x14ac:dyDescent="0.15">
      <c r="A30" s="5" t="s">
        <v>6</v>
      </c>
      <c r="B30" s="5" t="s">
        <v>144</v>
      </c>
      <c r="C30" s="5" t="s">
        <v>120</v>
      </c>
      <c r="D30" s="5" t="s">
        <v>20</v>
      </c>
      <c r="E30" s="6">
        <v>91.6</v>
      </c>
    </row>
    <row r="31" spans="1:5" ht="13" x14ac:dyDescent="0.15">
      <c r="A31" s="5" t="s">
        <v>6</v>
      </c>
      <c r="B31" s="5" t="s">
        <v>145</v>
      </c>
      <c r="C31" s="5" t="s">
        <v>120</v>
      </c>
      <c r="D31" s="5" t="s">
        <v>32</v>
      </c>
      <c r="E31" s="6">
        <v>277.2</v>
      </c>
    </row>
    <row r="32" spans="1:5" ht="13" x14ac:dyDescent="0.15">
      <c r="A32" s="5" t="s">
        <v>6</v>
      </c>
      <c r="B32" s="5" t="s">
        <v>146</v>
      </c>
      <c r="C32" s="5" t="s">
        <v>120</v>
      </c>
      <c r="D32" s="5" t="s">
        <v>44</v>
      </c>
      <c r="E32" s="5">
        <v>3100</v>
      </c>
    </row>
    <row r="33" spans="1:5" ht="13" x14ac:dyDescent="0.15">
      <c r="A33" s="5" t="s">
        <v>6</v>
      </c>
      <c r="B33" s="5" t="s">
        <v>147</v>
      </c>
      <c r="C33" s="5" t="s">
        <v>120</v>
      </c>
      <c r="D33" s="5" t="s">
        <v>56</v>
      </c>
      <c r="E33" s="5">
        <v>2437</v>
      </c>
    </row>
    <row r="34" spans="1:5" ht="13" x14ac:dyDescent="0.15">
      <c r="A34" s="5" t="s">
        <v>6</v>
      </c>
      <c r="B34" s="5" t="s">
        <v>148</v>
      </c>
      <c r="C34" s="5" t="s">
        <v>120</v>
      </c>
      <c r="D34" s="5" t="s">
        <v>68</v>
      </c>
      <c r="E34" s="5">
        <v>16670</v>
      </c>
    </row>
    <row r="35" spans="1:5" ht="13" x14ac:dyDescent="0.15">
      <c r="A35" s="5" t="s">
        <v>6</v>
      </c>
      <c r="B35" s="5" t="s">
        <v>149</v>
      </c>
      <c r="C35" s="5" t="s">
        <v>120</v>
      </c>
      <c r="D35" s="5" t="s">
        <v>80</v>
      </c>
      <c r="E35" s="5">
        <v>58630</v>
      </c>
    </row>
    <row r="36" spans="1:5" ht="13" x14ac:dyDescent="0.15">
      <c r="A36" s="5" t="s">
        <v>6</v>
      </c>
      <c r="B36" s="5" t="s">
        <v>150</v>
      </c>
      <c r="C36" s="5" t="s">
        <v>120</v>
      </c>
      <c r="D36" s="5" t="s">
        <v>92</v>
      </c>
      <c r="E36" s="5">
        <v>105300</v>
      </c>
    </row>
    <row r="37" spans="1:5" ht="13" x14ac:dyDescent="0.15">
      <c r="A37" s="5" t="s">
        <v>6</v>
      </c>
      <c r="B37" s="5" t="s">
        <v>151</v>
      </c>
      <c r="C37" s="5" t="s">
        <v>120</v>
      </c>
      <c r="D37" s="5" t="s">
        <v>104</v>
      </c>
      <c r="E37" s="5">
        <v>192000</v>
      </c>
    </row>
    <row r="38" spans="1:5" ht="13" x14ac:dyDescent="0.15">
      <c r="A38" s="5" t="s">
        <v>6</v>
      </c>
      <c r="B38" s="5" t="s">
        <v>152</v>
      </c>
      <c r="C38" s="5" t="s">
        <v>120</v>
      </c>
      <c r="D38" s="5" t="s">
        <v>21</v>
      </c>
      <c r="E38" s="6">
        <v>291.60000000000002</v>
      </c>
    </row>
    <row r="39" spans="1:5" ht="13" x14ac:dyDescent="0.15">
      <c r="A39" s="5" t="s">
        <v>6</v>
      </c>
      <c r="B39" s="5" t="s">
        <v>153</v>
      </c>
      <c r="C39" s="5" t="s">
        <v>120</v>
      </c>
      <c r="D39" s="5" t="s">
        <v>33</v>
      </c>
      <c r="E39" s="5">
        <v>3920</v>
      </c>
    </row>
    <row r="40" spans="1:5" ht="13" x14ac:dyDescent="0.15">
      <c r="A40" s="5" t="s">
        <v>6</v>
      </c>
      <c r="B40" s="5" t="s">
        <v>154</v>
      </c>
      <c r="C40" s="5" t="s">
        <v>120</v>
      </c>
      <c r="D40" s="5" t="s">
        <v>45</v>
      </c>
      <c r="E40" s="5">
        <v>6502</v>
      </c>
    </row>
    <row r="41" spans="1:5" ht="13" x14ac:dyDescent="0.15">
      <c r="A41" s="5" t="s">
        <v>6</v>
      </c>
      <c r="B41" s="5" t="s">
        <v>155</v>
      </c>
      <c r="C41" s="5" t="s">
        <v>120</v>
      </c>
      <c r="D41" s="5" t="s">
        <v>57</v>
      </c>
      <c r="E41" s="5">
        <v>16320</v>
      </c>
    </row>
    <row r="42" spans="1:5" ht="13" x14ac:dyDescent="0.15">
      <c r="A42" s="5" t="s">
        <v>6</v>
      </c>
      <c r="B42" s="5" t="s">
        <v>156</v>
      </c>
      <c r="C42" s="5" t="s">
        <v>120</v>
      </c>
      <c r="D42" s="5" t="s">
        <v>69</v>
      </c>
      <c r="E42" s="5">
        <v>51440</v>
      </c>
    </row>
    <row r="43" spans="1:5" ht="13" x14ac:dyDescent="0.15">
      <c r="A43" s="5" t="s">
        <v>6</v>
      </c>
      <c r="B43" s="5" t="s">
        <v>157</v>
      </c>
      <c r="C43" s="5" t="s">
        <v>120</v>
      </c>
      <c r="D43" s="5" t="s">
        <v>81</v>
      </c>
      <c r="E43" s="5">
        <v>95270</v>
      </c>
    </row>
    <row r="44" spans="1:5" ht="13" x14ac:dyDescent="0.15">
      <c r="A44" s="5" t="s">
        <v>6</v>
      </c>
      <c r="B44" s="5" t="s">
        <v>158</v>
      </c>
      <c r="C44" s="5" t="s">
        <v>120</v>
      </c>
      <c r="D44" s="5" t="s">
        <v>93</v>
      </c>
      <c r="E44" s="5">
        <v>110600</v>
      </c>
    </row>
    <row r="45" spans="1:5" ht="13" x14ac:dyDescent="0.15">
      <c r="A45" s="5" t="s">
        <v>6</v>
      </c>
      <c r="B45" s="5" t="s">
        <v>159</v>
      </c>
      <c r="C45" s="5" t="s">
        <v>120</v>
      </c>
      <c r="D45" s="5" t="s">
        <v>105</v>
      </c>
      <c r="E45" s="5">
        <v>231900</v>
      </c>
    </row>
    <row r="46" spans="1:5" ht="13" x14ac:dyDescent="0.15">
      <c r="A46" s="5" t="s">
        <v>6</v>
      </c>
      <c r="B46" s="5" t="s">
        <v>160</v>
      </c>
      <c r="C46" s="5" t="s">
        <v>120</v>
      </c>
      <c r="D46" s="5" t="s">
        <v>22</v>
      </c>
      <c r="E46" s="5">
        <v>6810</v>
      </c>
    </row>
    <row r="47" spans="1:5" ht="13" x14ac:dyDescent="0.15">
      <c r="A47" s="5" t="s">
        <v>6</v>
      </c>
      <c r="B47" s="5" t="s">
        <v>161</v>
      </c>
      <c r="C47" s="5" t="s">
        <v>120</v>
      </c>
      <c r="D47" s="5" t="s">
        <v>34</v>
      </c>
      <c r="E47" s="5">
        <v>1266</v>
      </c>
    </row>
    <row r="48" spans="1:5" ht="13" x14ac:dyDescent="0.15">
      <c r="A48" s="5" t="s">
        <v>6</v>
      </c>
      <c r="B48" s="5" t="s">
        <v>162</v>
      </c>
      <c r="C48" s="5" t="s">
        <v>120</v>
      </c>
      <c r="D48" s="5" t="s">
        <v>46</v>
      </c>
      <c r="E48" s="5">
        <v>14650</v>
      </c>
    </row>
    <row r="49" spans="1:5" ht="13" x14ac:dyDescent="0.15">
      <c r="A49" s="5" t="s">
        <v>6</v>
      </c>
      <c r="B49" s="5" t="s">
        <v>163</v>
      </c>
      <c r="C49" s="5" t="s">
        <v>120</v>
      </c>
      <c r="D49" s="5" t="s">
        <v>58</v>
      </c>
      <c r="E49" s="5">
        <v>27210</v>
      </c>
    </row>
    <row r="50" spans="1:5" ht="13" x14ac:dyDescent="0.15">
      <c r="A50" s="5" t="s">
        <v>6</v>
      </c>
      <c r="B50" s="5" t="s">
        <v>164</v>
      </c>
      <c r="C50" s="5" t="s">
        <v>120</v>
      </c>
      <c r="D50" s="5" t="s">
        <v>70</v>
      </c>
      <c r="E50" s="5">
        <v>63010</v>
      </c>
    </row>
    <row r="51" spans="1:5" ht="13" x14ac:dyDescent="0.15">
      <c r="A51" s="5" t="s">
        <v>6</v>
      </c>
      <c r="B51" s="5" t="s">
        <v>165</v>
      </c>
      <c r="C51" s="5" t="s">
        <v>120</v>
      </c>
      <c r="D51" s="5" t="s">
        <v>82</v>
      </c>
      <c r="E51" s="5">
        <v>104900</v>
      </c>
    </row>
    <row r="52" spans="1:5" ht="13" x14ac:dyDescent="0.15">
      <c r="A52" s="5" t="s">
        <v>6</v>
      </c>
      <c r="B52" s="5" t="s">
        <v>166</v>
      </c>
      <c r="C52" s="5" t="s">
        <v>120</v>
      </c>
      <c r="D52" s="5" t="s">
        <v>94</v>
      </c>
      <c r="E52" s="5">
        <v>130300</v>
      </c>
    </row>
    <row r="53" spans="1:5" ht="13" x14ac:dyDescent="0.15">
      <c r="A53" s="5" t="s">
        <v>6</v>
      </c>
      <c r="B53" s="5" t="s">
        <v>167</v>
      </c>
      <c r="C53" s="5" t="s">
        <v>120</v>
      </c>
      <c r="D53" s="5" t="s">
        <v>106</v>
      </c>
      <c r="E53" s="5">
        <v>255100</v>
      </c>
    </row>
    <row r="54" spans="1:5" ht="13" x14ac:dyDescent="0.15">
      <c r="A54" s="5" t="s">
        <v>6</v>
      </c>
      <c r="B54" s="5" t="s">
        <v>168</v>
      </c>
      <c r="C54" s="5" t="s">
        <v>120</v>
      </c>
      <c r="D54" s="5" t="s">
        <v>23</v>
      </c>
      <c r="E54" s="6">
        <v>197.1</v>
      </c>
    </row>
    <row r="55" spans="1:5" ht="13" x14ac:dyDescent="0.15">
      <c r="A55" s="5" t="s">
        <v>6</v>
      </c>
      <c r="B55" s="5" t="s">
        <v>169</v>
      </c>
      <c r="C55" s="5" t="s">
        <v>120</v>
      </c>
      <c r="D55" s="5" t="s">
        <v>35</v>
      </c>
      <c r="E55" s="5">
        <v>7787</v>
      </c>
    </row>
    <row r="56" spans="1:5" ht="13" x14ac:dyDescent="0.15">
      <c r="A56" s="5" t="s">
        <v>6</v>
      </c>
      <c r="B56" s="5" t="s">
        <v>170</v>
      </c>
      <c r="C56" s="5" t="s">
        <v>120</v>
      </c>
      <c r="D56" s="5" t="s">
        <v>47</v>
      </c>
      <c r="E56" s="5">
        <v>4625</v>
      </c>
    </row>
    <row r="57" spans="1:5" ht="13" x14ac:dyDescent="0.15">
      <c r="A57" s="5" t="s">
        <v>6</v>
      </c>
      <c r="B57" s="5" t="s">
        <v>171</v>
      </c>
      <c r="C57" s="5" t="s">
        <v>120</v>
      </c>
      <c r="D57" s="5" t="s">
        <v>59</v>
      </c>
      <c r="E57" s="5">
        <v>30640</v>
      </c>
    </row>
    <row r="58" spans="1:5" ht="13" x14ac:dyDescent="0.15">
      <c r="A58" s="5" t="s">
        <v>6</v>
      </c>
      <c r="B58" s="5" t="s">
        <v>172</v>
      </c>
      <c r="C58" s="5" t="s">
        <v>120</v>
      </c>
      <c r="D58" s="5" t="s">
        <v>71</v>
      </c>
      <c r="E58" s="5">
        <v>63850</v>
      </c>
    </row>
    <row r="59" spans="1:5" ht="13" x14ac:dyDescent="0.15">
      <c r="A59" s="5" t="s">
        <v>6</v>
      </c>
      <c r="B59" s="5" t="s">
        <v>173</v>
      </c>
      <c r="C59" s="5" t="s">
        <v>120</v>
      </c>
      <c r="D59" s="5" t="s">
        <v>83</v>
      </c>
      <c r="E59" s="5">
        <v>80180</v>
      </c>
    </row>
    <row r="60" spans="1:5" ht="13" x14ac:dyDescent="0.15">
      <c r="A60" s="5" t="s">
        <v>6</v>
      </c>
      <c r="B60" s="5" t="s">
        <v>174</v>
      </c>
      <c r="C60" s="5" t="s">
        <v>120</v>
      </c>
      <c r="D60" s="5" t="s">
        <v>95</v>
      </c>
      <c r="E60" s="5">
        <v>137100</v>
      </c>
    </row>
    <row r="61" spans="1:5" ht="13" x14ac:dyDescent="0.15">
      <c r="A61" s="5" t="s">
        <v>6</v>
      </c>
      <c r="B61" s="5" t="s">
        <v>175</v>
      </c>
      <c r="C61" s="5" t="s">
        <v>120</v>
      </c>
      <c r="D61" s="5" t="s">
        <v>107</v>
      </c>
      <c r="E61" s="5">
        <v>245700</v>
      </c>
    </row>
    <row r="62" spans="1:5" ht="13" x14ac:dyDescent="0.15">
      <c r="A62" s="5" t="s">
        <v>6</v>
      </c>
      <c r="B62" s="5" t="s">
        <v>176</v>
      </c>
      <c r="C62" s="5" t="s">
        <v>120</v>
      </c>
      <c r="D62" s="5" t="s">
        <v>24</v>
      </c>
      <c r="E62" s="5">
        <v>290400</v>
      </c>
    </row>
    <row r="63" spans="1:5" ht="13" x14ac:dyDescent="0.15">
      <c r="A63" s="5" t="s">
        <v>6</v>
      </c>
      <c r="B63" s="5" t="s">
        <v>177</v>
      </c>
      <c r="C63" s="5" t="s">
        <v>120</v>
      </c>
      <c r="D63" s="5" t="s">
        <v>36</v>
      </c>
      <c r="E63" s="5">
        <v>156500</v>
      </c>
    </row>
    <row r="64" spans="1:5" ht="13" x14ac:dyDescent="0.15">
      <c r="A64" s="5" t="s">
        <v>6</v>
      </c>
      <c r="B64" s="5" t="s">
        <v>178</v>
      </c>
      <c r="C64" s="5" t="s">
        <v>120</v>
      </c>
      <c r="D64" s="5" t="s">
        <v>48</v>
      </c>
      <c r="E64" s="5">
        <v>243600</v>
      </c>
    </row>
    <row r="65" spans="1:5" ht="13" x14ac:dyDescent="0.15">
      <c r="A65" s="5" t="s">
        <v>6</v>
      </c>
      <c r="B65" s="5" t="s">
        <v>179</v>
      </c>
      <c r="C65" s="5" t="s">
        <v>120</v>
      </c>
      <c r="D65" s="5" t="s">
        <v>60</v>
      </c>
      <c r="E65" s="5">
        <v>268700</v>
      </c>
    </row>
    <row r="66" spans="1:5" ht="13" x14ac:dyDescent="0.15">
      <c r="A66" s="5" t="s">
        <v>6</v>
      </c>
      <c r="B66" s="5" t="s">
        <v>180</v>
      </c>
      <c r="C66" s="5" t="s">
        <v>120</v>
      </c>
      <c r="D66" s="5" t="s">
        <v>72</v>
      </c>
      <c r="E66" s="5">
        <v>233900</v>
      </c>
    </row>
    <row r="67" spans="1:5" ht="13" x14ac:dyDescent="0.15">
      <c r="A67" s="5" t="s">
        <v>6</v>
      </c>
      <c r="B67" s="5" t="s">
        <v>181</v>
      </c>
      <c r="C67" s="5" t="s">
        <v>120</v>
      </c>
      <c r="D67" s="5" t="s">
        <v>84</v>
      </c>
      <c r="E67" s="5">
        <v>231400</v>
      </c>
    </row>
    <row r="68" spans="1:5" ht="13" x14ac:dyDescent="0.15">
      <c r="A68" s="5" t="s">
        <v>6</v>
      </c>
      <c r="B68" s="5" t="s">
        <v>182</v>
      </c>
      <c r="C68" s="5" t="s">
        <v>120</v>
      </c>
      <c r="D68" s="5" t="s">
        <v>96</v>
      </c>
      <c r="E68" s="5">
        <v>284600</v>
      </c>
    </row>
    <row r="69" spans="1:5" ht="13" x14ac:dyDescent="0.15">
      <c r="A69" s="5" t="s">
        <v>6</v>
      </c>
      <c r="B69" s="5" t="s">
        <v>183</v>
      </c>
      <c r="C69" s="5" t="s">
        <v>120</v>
      </c>
      <c r="D69" s="5" t="s">
        <v>108</v>
      </c>
      <c r="E69" s="5">
        <v>310400</v>
      </c>
    </row>
    <row r="70" spans="1:5" ht="13" x14ac:dyDescent="0.15">
      <c r="A70" s="5" t="s">
        <v>6</v>
      </c>
      <c r="B70" s="5" t="s">
        <v>184</v>
      </c>
      <c r="C70" s="5" t="s">
        <v>120</v>
      </c>
      <c r="D70" s="5" t="s">
        <v>25</v>
      </c>
      <c r="E70" s="5">
        <v>255600</v>
      </c>
    </row>
    <row r="71" spans="1:5" ht="13" x14ac:dyDescent="0.15">
      <c r="A71" s="5" t="s">
        <v>6</v>
      </c>
      <c r="B71" s="5" t="s">
        <v>185</v>
      </c>
      <c r="C71" s="5" t="s">
        <v>120</v>
      </c>
      <c r="D71" s="5" t="s">
        <v>37</v>
      </c>
      <c r="E71" s="5">
        <v>249900</v>
      </c>
    </row>
    <row r="72" spans="1:5" ht="13" x14ac:dyDescent="0.15">
      <c r="A72" s="5" t="s">
        <v>6</v>
      </c>
      <c r="B72" s="5" t="s">
        <v>186</v>
      </c>
      <c r="C72" s="5" t="s">
        <v>120</v>
      </c>
      <c r="D72" s="5" t="s">
        <v>49</v>
      </c>
      <c r="E72" s="5">
        <v>222500</v>
      </c>
    </row>
    <row r="73" spans="1:5" ht="13" x14ac:dyDescent="0.15">
      <c r="A73" s="5" t="s">
        <v>6</v>
      </c>
      <c r="B73" s="5" t="s">
        <v>187</v>
      </c>
      <c r="C73" s="5" t="s">
        <v>120</v>
      </c>
      <c r="D73" s="5" t="s">
        <v>61</v>
      </c>
      <c r="E73" s="5">
        <v>225400</v>
      </c>
    </row>
    <row r="74" spans="1:5" ht="13" x14ac:dyDescent="0.15">
      <c r="A74" s="5" t="s">
        <v>6</v>
      </c>
      <c r="B74" s="5" t="s">
        <v>188</v>
      </c>
      <c r="C74" s="5" t="s">
        <v>120</v>
      </c>
      <c r="D74" s="5" t="s">
        <v>73</v>
      </c>
      <c r="E74" s="5">
        <v>170500</v>
      </c>
    </row>
    <row r="75" spans="1:5" ht="13" x14ac:dyDescent="0.15">
      <c r="A75" s="5" t="s">
        <v>6</v>
      </c>
      <c r="B75" s="5" t="s">
        <v>189</v>
      </c>
      <c r="C75" s="5" t="s">
        <v>120</v>
      </c>
      <c r="D75" s="5" t="s">
        <v>85</v>
      </c>
      <c r="E75" s="5">
        <v>233300</v>
      </c>
    </row>
    <row r="76" spans="1:5" ht="13" x14ac:dyDescent="0.15">
      <c r="A76" s="5" t="s">
        <v>6</v>
      </c>
      <c r="B76" s="5" t="s">
        <v>190</v>
      </c>
      <c r="C76" s="5" t="s">
        <v>120</v>
      </c>
      <c r="D76" s="5" t="s">
        <v>97</v>
      </c>
      <c r="E76" s="5">
        <v>241700</v>
      </c>
    </row>
    <row r="77" spans="1:5" ht="13" x14ac:dyDescent="0.15">
      <c r="A77" s="5" t="s">
        <v>6</v>
      </c>
      <c r="B77" s="5" t="s">
        <v>191</v>
      </c>
      <c r="C77" s="5" t="s">
        <v>120</v>
      </c>
      <c r="D77" s="5" t="s">
        <v>109</v>
      </c>
      <c r="E77" s="5">
        <v>274900</v>
      </c>
    </row>
    <row r="78" spans="1:5" ht="13" x14ac:dyDescent="0.15">
      <c r="A78" s="5" t="s">
        <v>6</v>
      </c>
      <c r="B78" s="5" t="s">
        <v>192</v>
      </c>
      <c r="C78" s="5" t="s">
        <v>120</v>
      </c>
      <c r="D78" s="5" t="s">
        <v>26</v>
      </c>
      <c r="E78" s="5">
        <v>240400</v>
      </c>
    </row>
    <row r="79" spans="1:5" ht="13" x14ac:dyDescent="0.15">
      <c r="A79" s="5" t="s">
        <v>6</v>
      </c>
      <c r="B79" s="5" t="s">
        <v>193</v>
      </c>
      <c r="C79" s="5" t="s">
        <v>120</v>
      </c>
      <c r="D79" s="5" t="s">
        <v>38</v>
      </c>
      <c r="E79" s="5">
        <v>175700</v>
      </c>
    </row>
    <row r="80" spans="1:5" ht="13" x14ac:dyDescent="0.15">
      <c r="A80" s="5" t="s">
        <v>6</v>
      </c>
      <c r="B80" s="5" t="s">
        <v>194</v>
      </c>
      <c r="C80" s="5" t="s">
        <v>120</v>
      </c>
      <c r="D80" s="5" t="s">
        <v>50</v>
      </c>
      <c r="E80" s="5">
        <v>211700</v>
      </c>
    </row>
    <row r="81" spans="1:5" ht="13" x14ac:dyDescent="0.15">
      <c r="A81" s="5" t="s">
        <v>6</v>
      </c>
      <c r="B81" s="5" t="s">
        <v>195</v>
      </c>
      <c r="C81" s="5" t="s">
        <v>120</v>
      </c>
      <c r="D81" s="5" t="s">
        <v>62</v>
      </c>
      <c r="E81" s="5">
        <v>292100</v>
      </c>
    </row>
    <row r="82" spans="1:5" ht="13" x14ac:dyDescent="0.15">
      <c r="A82" s="5" t="s">
        <v>6</v>
      </c>
      <c r="B82" s="5" t="s">
        <v>196</v>
      </c>
      <c r="C82" s="5" t="s">
        <v>120</v>
      </c>
      <c r="D82" s="5" t="s">
        <v>74</v>
      </c>
      <c r="E82" s="5">
        <v>171900</v>
      </c>
    </row>
    <row r="83" spans="1:5" ht="13" x14ac:dyDescent="0.15">
      <c r="A83" s="5" t="s">
        <v>6</v>
      </c>
      <c r="B83" s="5" t="s">
        <v>197</v>
      </c>
      <c r="C83" s="5" t="s">
        <v>120</v>
      </c>
      <c r="D83" s="5" t="s">
        <v>86</v>
      </c>
      <c r="E83" s="5">
        <v>236100</v>
      </c>
    </row>
    <row r="84" spans="1:5" ht="13" x14ac:dyDescent="0.15">
      <c r="A84" s="5" t="s">
        <v>6</v>
      </c>
      <c r="B84" s="5" t="s">
        <v>198</v>
      </c>
      <c r="C84" s="5" t="s">
        <v>120</v>
      </c>
      <c r="D84" s="5" t="s">
        <v>98</v>
      </c>
      <c r="E84" s="5">
        <v>184200</v>
      </c>
    </row>
    <row r="85" spans="1:5" ht="13" x14ac:dyDescent="0.15">
      <c r="A85" s="5" t="s">
        <v>6</v>
      </c>
      <c r="B85" s="5" t="s">
        <v>199</v>
      </c>
      <c r="C85" s="5" t="s">
        <v>120</v>
      </c>
      <c r="D85" s="5" t="s">
        <v>110</v>
      </c>
      <c r="E85" s="5">
        <v>355300</v>
      </c>
    </row>
    <row r="86" spans="1:5" ht="13" x14ac:dyDescent="0.15">
      <c r="A86" s="5" t="s">
        <v>6</v>
      </c>
      <c r="B86" s="5" t="s">
        <v>200</v>
      </c>
      <c r="C86" s="5" t="s">
        <v>120</v>
      </c>
      <c r="D86" s="5" t="s">
        <v>27</v>
      </c>
      <c r="E86" s="6">
        <v>646.9</v>
      </c>
    </row>
    <row r="87" spans="1:5" ht="13" x14ac:dyDescent="0.15">
      <c r="A87" s="5" t="s">
        <v>6</v>
      </c>
      <c r="B87" s="5" t="s">
        <v>201</v>
      </c>
      <c r="C87" s="5" t="s">
        <v>120</v>
      </c>
      <c r="D87" s="5" t="s">
        <v>39</v>
      </c>
      <c r="E87" s="5">
        <v>1069</v>
      </c>
    </row>
    <row r="88" spans="1:5" ht="13" x14ac:dyDescent="0.15">
      <c r="A88" s="5" t="s">
        <v>6</v>
      </c>
      <c r="B88" s="5" t="s">
        <v>202</v>
      </c>
      <c r="C88" s="5" t="s">
        <v>120</v>
      </c>
      <c r="D88" s="5" t="s">
        <v>51</v>
      </c>
      <c r="E88" s="5">
        <v>947</v>
      </c>
    </row>
    <row r="89" spans="1:5" ht="13" x14ac:dyDescent="0.15">
      <c r="A89" s="5" t="s">
        <v>6</v>
      </c>
      <c r="B89" s="5" t="s">
        <v>203</v>
      </c>
      <c r="C89" s="5" t="s">
        <v>120</v>
      </c>
      <c r="D89" s="5" t="s">
        <v>63</v>
      </c>
      <c r="E89" s="5">
        <v>1045</v>
      </c>
    </row>
    <row r="90" spans="1:5" ht="13" x14ac:dyDescent="0.15">
      <c r="A90" s="5" t="s">
        <v>6</v>
      </c>
      <c r="B90" s="5" t="s">
        <v>204</v>
      </c>
      <c r="C90" s="5" t="s">
        <v>120</v>
      </c>
      <c r="D90" s="5" t="s">
        <v>75</v>
      </c>
      <c r="E90" s="6">
        <v>746.1</v>
      </c>
    </row>
    <row r="91" spans="1:5" ht="13" x14ac:dyDescent="0.15">
      <c r="A91" s="5" t="s">
        <v>6</v>
      </c>
      <c r="B91" s="5" t="s">
        <v>205</v>
      </c>
      <c r="C91" s="5" t="s">
        <v>120</v>
      </c>
      <c r="D91" s="5" t="s">
        <v>87</v>
      </c>
      <c r="E91" s="6">
        <v>882.1</v>
      </c>
    </row>
    <row r="92" spans="1:5" ht="13" x14ac:dyDescent="0.15">
      <c r="A92" s="5" t="s">
        <v>6</v>
      </c>
      <c r="B92" s="5" t="s">
        <v>206</v>
      </c>
      <c r="C92" s="5" t="s">
        <v>120</v>
      </c>
      <c r="D92" s="5" t="s">
        <v>99</v>
      </c>
      <c r="E92" s="6">
        <v>744.2</v>
      </c>
    </row>
    <row r="93" spans="1:5" ht="13" x14ac:dyDescent="0.15">
      <c r="A93" s="5" t="s">
        <v>6</v>
      </c>
      <c r="B93" s="5" t="s">
        <v>207</v>
      </c>
      <c r="C93" s="5" t="s">
        <v>120</v>
      </c>
      <c r="D93" s="5" t="s">
        <v>111</v>
      </c>
      <c r="E93" s="6">
        <v>753.7</v>
      </c>
    </row>
    <row r="94" spans="1:5" ht="13" x14ac:dyDescent="0.15">
      <c r="A94" s="5" t="s">
        <v>6</v>
      </c>
      <c r="B94" s="5" t="s">
        <v>208</v>
      </c>
      <c r="C94" s="5" t="s">
        <v>120</v>
      </c>
      <c r="D94" s="5" t="s">
        <v>28</v>
      </c>
      <c r="E94" s="5">
        <v>250300</v>
      </c>
    </row>
    <row r="95" spans="1:5" ht="13" x14ac:dyDescent="0.15">
      <c r="A95" s="5" t="s">
        <v>6</v>
      </c>
      <c r="B95" s="5" t="s">
        <v>209</v>
      </c>
      <c r="C95" s="5" t="s">
        <v>120</v>
      </c>
      <c r="D95" s="5" t="s">
        <v>40</v>
      </c>
      <c r="E95" s="5">
        <v>448600</v>
      </c>
    </row>
    <row r="96" spans="1:5" ht="13" x14ac:dyDescent="0.15">
      <c r="A96" s="5" t="s">
        <v>6</v>
      </c>
      <c r="B96" s="5" t="s">
        <v>210</v>
      </c>
      <c r="C96" s="5" t="s">
        <v>120</v>
      </c>
      <c r="D96" s="5" t="s">
        <v>52</v>
      </c>
      <c r="E96" s="5">
        <v>437800</v>
      </c>
    </row>
    <row r="97" spans="1:5" ht="13" x14ac:dyDescent="0.15">
      <c r="A97" s="5" t="s">
        <v>6</v>
      </c>
      <c r="B97" s="5" t="s">
        <v>211</v>
      </c>
      <c r="C97" s="5" t="s">
        <v>120</v>
      </c>
      <c r="D97" s="5" t="s">
        <v>64</v>
      </c>
      <c r="E97" s="5">
        <v>349300</v>
      </c>
    </row>
    <row r="98" spans="1:5" ht="13" x14ac:dyDescent="0.15">
      <c r="A98" s="5" t="s">
        <v>6</v>
      </c>
      <c r="B98" s="5" t="s">
        <v>212</v>
      </c>
      <c r="C98" s="5" t="s">
        <v>120</v>
      </c>
      <c r="D98" s="5" t="s">
        <v>76</v>
      </c>
      <c r="E98" s="5">
        <v>318200</v>
      </c>
    </row>
    <row r="99" spans="1:5" ht="13" x14ac:dyDescent="0.15">
      <c r="A99" s="5" t="s">
        <v>6</v>
      </c>
      <c r="B99" s="5" t="s">
        <v>213</v>
      </c>
      <c r="C99" s="5" t="s">
        <v>120</v>
      </c>
      <c r="D99" s="5" t="s">
        <v>88</v>
      </c>
      <c r="E99" s="5">
        <v>345900</v>
      </c>
    </row>
    <row r="100" spans="1:5" ht="13" x14ac:dyDescent="0.15">
      <c r="A100" s="5" t="s">
        <v>6</v>
      </c>
      <c r="B100" s="5" t="s">
        <v>214</v>
      </c>
      <c r="C100" s="5" t="s">
        <v>120</v>
      </c>
      <c r="D100" s="5" t="s">
        <v>100</v>
      </c>
      <c r="E100" s="5">
        <v>362500</v>
      </c>
    </row>
    <row r="101" spans="1:5" ht="13" x14ac:dyDescent="0.15">
      <c r="A101" s="5" t="s">
        <v>6</v>
      </c>
      <c r="B101" s="5" t="s">
        <v>215</v>
      </c>
      <c r="C101" s="5" t="s">
        <v>120</v>
      </c>
      <c r="D101" s="5" t="s">
        <v>112</v>
      </c>
      <c r="E101" s="5">
        <v>431100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General information" enableFormatConditionsCalculation="0"/>
  <dimension ref="A1:E5"/>
  <sheetViews>
    <sheetView workbookViewId="0"/>
  </sheetViews>
  <sheetFormatPr baseColWidth="10" defaultColWidth="9.1640625" defaultRowHeight="15" customHeight="1" x14ac:dyDescent="0.15"/>
  <sheetData>
    <row r="1" spans="1:5" ht="15" customHeight="1" x14ac:dyDescent="0.15">
      <c r="A1" t="s">
        <v>216</v>
      </c>
    </row>
    <row r="3" spans="1:5" ht="15" customHeight="1" x14ac:dyDescent="0.15">
      <c r="B3" t="s">
        <v>217</v>
      </c>
      <c r="E3" t="s">
        <v>218</v>
      </c>
    </row>
    <row r="4" spans="1:5" ht="15" customHeight="1" x14ac:dyDescent="0.15">
      <c r="B4" t="s">
        <v>219</v>
      </c>
      <c r="E4" t="s">
        <v>220</v>
      </c>
    </row>
    <row r="5" spans="1:5" ht="15" customHeight="1" x14ac:dyDescent="0.15">
      <c r="A5" t="s">
        <v>3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ession information" enableFormatConditionsCalculation="0"/>
  <dimension ref="A1:E8"/>
  <sheetViews>
    <sheetView workbookViewId="0"/>
  </sheetViews>
  <sheetFormatPr baseColWidth="10" defaultColWidth="9.1640625" defaultRowHeight="15" customHeight="1" x14ac:dyDescent="0.15"/>
  <cols>
    <col min="1" max="1" width="19.33203125" customWidth="1"/>
    <col min="2" max="2" width="16.5" customWidth="1"/>
    <col min="4" max="4" width="2" customWidth="1"/>
    <col min="5" max="5" width="50.5" customWidth="1"/>
  </cols>
  <sheetData>
    <row r="1" spans="1:5" ht="15" customHeight="1" x14ac:dyDescent="0.15">
      <c r="A1" t="s">
        <v>221</v>
      </c>
    </row>
    <row r="3" spans="1:5" ht="15" customHeight="1" x14ac:dyDescent="0.15">
      <c r="B3" t="s">
        <v>222</v>
      </c>
      <c r="E3" t="s">
        <v>1</v>
      </c>
    </row>
    <row r="4" spans="1:5" ht="15" customHeight="1" x14ac:dyDescent="0.15">
      <c r="B4" t="s">
        <v>223</v>
      </c>
    </row>
    <row r="5" spans="1:5" ht="15" customHeight="1" x14ac:dyDescent="0.15">
      <c r="B5" t="s">
        <v>217</v>
      </c>
      <c r="E5" t="s">
        <v>224</v>
      </c>
    </row>
    <row r="6" spans="1:5" ht="15" customHeight="1" x14ac:dyDescent="0.15">
      <c r="B6" t="s">
        <v>225</v>
      </c>
      <c r="E6" t="s">
        <v>2</v>
      </c>
    </row>
    <row r="7" spans="1:5" ht="15" customHeight="1" x14ac:dyDescent="0.15">
      <c r="B7" t="s">
        <v>226</v>
      </c>
      <c r="E7" t="s">
        <v>227</v>
      </c>
    </row>
    <row r="8" spans="1:5" ht="15" customHeight="1" x14ac:dyDescent="0.15">
      <c r="A8" t="s">
        <v>3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Instrument information" enableFormatConditionsCalculation="0"/>
  <dimension ref="A1:E18"/>
  <sheetViews>
    <sheetView workbookViewId="0"/>
  </sheetViews>
  <sheetFormatPr baseColWidth="10" defaultColWidth="9.1640625" defaultRowHeight="15" customHeight="1" x14ac:dyDescent="0.15"/>
  <cols>
    <col min="1" max="1" width="21.5" customWidth="1"/>
    <col min="2" max="2" width="19.33203125" customWidth="1"/>
    <col min="3" max="3" width="22.33203125" customWidth="1"/>
    <col min="4" max="4" width="2" customWidth="1"/>
    <col min="5" max="5" width="32.33203125" customWidth="1"/>
  </cols>
  <sheetData>
    <row r="1" spans="1:5" ht="15" customHeight="1" x14ac:dyDescent="0.15">
      <c r="A1" t="s">
        <v>228</v>
      </c>
    </row>
    <row r="3" spans="1:5" ht="15" customHeight="1" x14ac:dyDescent="0.15">
      <c r="B3" t="s">
        <v>229</v>
      </c>
      <c r="E3" t="s">
        <v>230</v>
      </c>
    </row>
    <row r="4" spans="1:5" ht="15" customHeight="1" x14ac:dyDescent="0.15">
      <c r="B4" t="s">
        <v>231</v>
      </c>
      <c r="E4" t="s">
        <v>232</v>
      </c>
    </row>
    <row r="5" spans="1:5" ht="15" customHeight="1" x14ac:dyDescent="0.15">
      <c r="B5" t="s">
        <v>233</v>
      </c>
      <c r="E5" t="s">
        <v>234</v>
      </c>
    </row>
    <row r="7" spans="1:5" ht="15" customHeight="1" x14ac:dyDescent="0.15">
      <c r="B7" t="s">
        <v>235</v>
      </c>
    </row>
    <row r="9" spans="1:5" ht="15" customHeight="1" x14ac:dyDescent="0.15">
      <c r="C9" t="s">
        <v>236</v>
      </c>
      <c r="E9" t="s">
        <v>237</v>
      </c>
    </row>
    <row r="10" spans="1:5" ht="15" customHeight="1" x14ac:dyDescent="0.15">
      <c r="C10" t="s">
        <v>238</v>
      </c>
      <c r="E10" t="s">
        <v>239</v>
      </c>
    </row>
    <row r="11" spans="1:5" ht="15" customHeight="1" x14ac:dyDescent="0.15">
      <c r="C11" t="s">
        <v>240</v>
      </c>
      <c r="E11" t="s">
        <v>241</v>
      </c>
    </row>
    <row r="12" spans="1:5" ht="15" customHeight="1" x14ac:dyDescent="0.15">
      <c r="C12" t="s">
        <v>242</v>
      </c>
      <c r="E12" t="s">
        <v>243</v>
      </c>
    </row>
    <row r="14" spans="1:5" ht="15" customHeight="1" x14ac:dyDescent="0.15">
      <c r="C14" t="s">
        <v>244</v>
      </c>
      <c r="E14" t="s">
        <v>220</v>
      </c>
    </row>
    <row r="15" spans="1:5" ht="15" customHeight="1" x14ac:dyDescent="0.15">
      <c r="C15" t="s">
        <v>245</v>
      </c>
      <c r="E15" t="s">
        <v>246</v>
      </c>
    </row>
    <row r="16" spans="1:5" ht="15" customHeight="1" x14ac:dyDescent="0.15">
      <c r="C16" t="s">
        <v>247</v>
      </c>
      <c r="E16" t="s">
        <v>220</v>
      </c>
    </row>
    <row r="17" spans="3:5" ht="15" customHeight="1" x14ac:dyDescent="0.15">
      <c r="C17" t="s">
        <v>248</v>
      </c>
      <c r="E17" t="s">
        <v>220</v>
      </c>
    </row>
    <row r="18" spans="3:5" ht="15" customHeight="1" x14ac:dyDescent="0.15">
      <c r="C18" t="s">
        <v>249</v>
      </c>
      <c r="E18" t="s">
        <v>220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rotocol parameters" enableFormatConditionsCalculation="0"/>
  <dimension ref="A1:E12"/>
  <sheetViews>
    <sheetView workbookViewId="0"/>
  </sheetViews>
  <sheetFormatPr baseColWidth="10" defaultColWidth="9.1640625" defaultRowHeight="15" customHeight="1" x14ac:dyDescent="0.15"/>
  <cols>
    <col min="1" max="1" width="19.6640625" customWidth="1"/>
    <col min="2" max="2" width="29.1640625" customWidth="1"/>
    <col min="4" max="4" width="2" customWidth="1"/>
    <col min="5" max="5" width="10.6640625" customWidth="1"/>
  </cols>
  <sheetData>
    <row r="1" spans="1:5" ht="15" customHeight="1" x14ac:dyDescent="0.15">
      <c r="A1" t="s">
        <v>250</v>
      </c>
    </row>
    <row r="3" spans="1:5" ht="15" customHeight="1" x14ac:dyDescent="0.15">
      <c r="B3" t="s">
        <v>251</v>
      </c>
      <c r="E3" t="s">
        <v>252</v>
      </c>
    </row>
    <row r="4" spans="1:5" ht="15" customHeight="1" x14ac:dyDescent="0.15">
      <c r="B4" t="s">
        <v>253</v>
      </c>
      <c r="E4" t="s">
        <v>246</v>
      </c>
    </row>
    <row r="5" spans="1:5" ht="15" customHeight="1" x14ac:dyDescent="0.15">
      <c r="B5" t="s">
        <v>254</v>
      </c>
      <c r="E5" t="s">
        <v>246</v>
      </c>
    </row>
    <row r="7" spans="1:5" ht="15" customHeight="1" x14ac:dyDescent="0.15">
      <c r="A7" t="s">
        <v>4</v>
      </c>
    </row>
    <row r="9" spans="1:5" ht="15" customHeight="1" x14ac:dyDescent="0.15">
      <c r="B9" t="s">
        <v>255</v>
      </c>
      <c r="E9" t="s">
        <v>256</v>
      </c>
    </row>
    <row r="10" spans="1:5" ht="15" customHeight="1" x14ac:dyDescent="0.15">
      <c r="B10" t="s">
        <v>257</v>
      </c>
      <c r="E10" t="s">
        <v>246</v>
      </c>
    </row>
    <row r="11" spans="1:5" ht="15" customHeight="1" x14ac:dyDescent="0.15">
      <c r="B11" t="s">
        <v>258</v>
      </c>
      <c r="E11" t="s">
        <v>259</v>
      </c>
    </row>
    <row r="12" spans="1:5" ht="15" customHeight="1" x14ac:dyDescent="0.15">
      <c r="B12" t="s">
        <v>260</v>
      </c>
      <c r="E12" t="s">
        <v>261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Run log" enableFormatConditionsCalculation="0"/>
  <dimension ref="A1:E13"/>
  <sheetViews>
    <sheetView workbookViewId="0"/>
  </sheetViews>
  <sheetFormatPr baseColWidth="10" defaultColWidth="9.1640625" defaultRowHeight="15" customHeight="1" x14ac:dyDescent="0.15"/>
  <cols>
    <col min="1" max="1" width="8.6640625" customWidth="1"/>
    <col min="2" max="2" width="21.33203125" customWidth="1"/>
    <col min="3" max="3" width="56.83203125" customWidth="1"/>
    <col min="4" max="4" width="27.5" customWidth="1"/>
  </cols>
  <sheetData>
    <row r="1" spans="1:5" ht="15" customHeight="1" x14ac:dyDescent="0.15">
      <c r="A1" t="s">
        <v>262</v>
      </c>
    </row>
    <row r="3" spans="1:5" ht="15" customHeight="1" x14ac:dyDescent="0.15">
      <c r="B3" s="9" t="s">
        <v>263</v>
      </c>
      <c r="C3" s="9" t="s">
        <v>264</v>
      </c>
      <c r="D3" s="9" t="s">
        <v>265</v>
      </c>
      <c r="E3" s="9"/>
    </row>
    <row r="4" spans="1:5" ht="15" customHeight="1" x14ac:dyDescent="0.15">
      <c r="B4" t="s">
        <v>2</v>
      </c>
      <c r="C4" t="s">
        <v>266</v>
      </c>
    </row>
    <row r="5" spans="1:5" ht="15" customHeight="1" x14ac:dyDescent="0.15">
      <c r="B5" t="s">
        <v>267</v>
      </c>
      <c r="C5" t="s">
        <v>268</v>
      </c>
      <c r="D5" t="s">
        <v>269</v>
      </c>
    </row>
    <row r="6" spans="1:5" ht="15" customHeight="1" x14ac:dyDescent="0.15">
      <c r="B6" t="s">
        <v>267</v>
      </c>
      <c r="C6" t="s">
        <v>270</v>
      </c>
    </row>
    <row r="7" spans="1:5" ht="15" customHeight="1" x14ac:dyDescent="0.15">
      <c r="B7" t="s">
        <v>271</v>
      </c>
      <c r="C7" t="s">
        <v>272</v>
      </c>
      <c r="D7" t="s">
        <v>273</v>
      </c>
    </row>
    <row r="8" spans="1:5" ht="15" customHeight="1" x14ac:dyDescent="0.15">
      <c r="B8" t="s">
        <v>274</v>
      </c>
      <c r="C8" t="s">
        <v>268</v>
      </c>
      <c r="D8" t="s">
        <v>269</v>
      </c>
    </row>
    <row r="9" spans="1:5" ht="15" customHeight="1" x14ac:dyDescent="0.15">
      <c r="B9" t="s">
        <v>275</v>
      </c>
      <c r="C9" t="s">
        <v>268</v>
      </c>
      <c r="D9" t="s">
        <v>269</v>
      </c>
    </row>
    <row r="10" spans="1:5" ht="15" customHeight="1" x14ac:dyDescent="0.15">
      <c r="B10" t="s">
        <v>276</v>
      </c>
      <c r="C10" t="s">
        <v>277</v>
      </c>
    </row>
    <row r="11" spans="1:5" ht="15" customHeight="1" x14ac:dyDescent="0.15">
      <c r="B11" t="s">
        <v>276</v>
      </c>
      <c r="C11" t="s">
        <v>268</v>
      </c>
      <c r="D11" t="s">
        <v>269</v>
      </c>
    </row>
    <row r="12" spans="1:5" ht="15" customHeight="1" x14ac:dyDescent="0.15">
      <c r="B12" t="s">
        <v>278</v>
      </c>
      <c r="C12" t="s">
        <v>279</v>
      </c>
    </row>
    <row r="13" spans="1:5" ht="15" customHeight="1" x14ac:dyDescent="0.15">
      <c r="A13" t="s">
        <v>3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ayout definitions" enableFormatConditionsCalculation="0"/>
  <dimension ref="A1:M33"/>
  <sheetViews>
    <sheetView workbookViewId="0"/>
  </sheetViews>
  <sheetFormatPr baseColWidth="10" defaultColWidth="9.1640625" defaultRowHeight="15" customHeight="1" x14ac:dyDescent="0.15"/>
  <sheetData>
    <row r="1" spans="1:13" ht="15" customHeight="1" x14ac:dyDescent="0.15">
      <c r="A1" t="s">
        <v>229</v>
      </c>
      <c r="B1" t="s">
        <v>6</v>
      </c>
    </row>
    <row r="2" spans="1:13" ht="15" customHeight="1" x14ac:dyDescent="0.15">
      <c r="A2" t="s">
        <v>280</v>
      </c>
      <c r="B2" t="s">
        <v>281</v>
      </c>
    </row>
    <row r="4" spans="1:13" ht="15" customHeight="1" x14ac:dyDescent="0.15">
      <c r="B4" s="10">
        <v>1</v>
      </c>
      <c r="C4" s="10">
        <v>2</v>
      </c>
      <c r="D4" s="10">
        <v>3</v>
      </c>
      <c r="E4" s="10">
        <v>4</v>
      </c>
      <c r="F4" s="10">
        <v>5</v>
      </c>
      <c r="G4" s="10">
        <v>6</v>
      </c>
      <c r="H4" s="10">
        <v>7</v>
      </c>
      <c r="I4" s="10">
        <v>8</v>
      </c>
      <c r="J4" s="10">
        <v>9</v>
      </c>
      <c r="K4" s="10">
        <v>10</v>
      </c>
      <c r="L4" s="10">
        <v>11</v>
      </c>
      <c r="M4" s="10">
        <v>12</v>
      </c>
    </row>
    <row r="5" spans="1:13" ht="15" customHeight="1" x14ac:dyDescent="0.15">
      <c r="A5" s="18" t="s">
        <v>8</v>
      </c>
      <c r="B5" s="11" t="s">
        <v>17</v>
      </c>
      <c r="C5" s="11" t="s">
        <v>18</v>
      </c>
      <c r="D5" s="11" t="s">
        <v>19</v>
      </c>
      <c r="E5" s="11" t="s">
        <v>20</v>
      </c>
      <c r="F5" s="11" t="s">
        <v>21</v>
      </c>
      <c r="G5" s="11" t="s">
        <v>22</v>
      </c>
      <c r="H5" s="11" t="s">
        <v>23</v>
      </c>
      <c r="I5" s="11" t="s">
        <v>24</v>
      </c>
      <c r="J5" s="11" t="s">
        <v>25</v>
      </c>
      <c r="K5" s="11" t="s">
        <v>26</v>
      </c>
      <c r="L5" s="11" t="s">
        <v>27</v>
      </c>
      <c r="M5" s="11" t="s">
        <v>28</v>
      </c>
    </row>
    <row r="6" spans="1:13" ht="15" customHeight="1" x14ac:dyDescent="0.15">
      <c r="A6" s="19"/>
      <c r="B6" s="12" t="s">
        <v>120</v>
      </c>
      <c r="C6" s="12" t="s">
        <v>120</v>
      </c>
      <c r="D6" s="12" t="s">
        <v>120</v>
      </c>
      <c r="E6" s="12" t="s">
        <v>120</v>
      </c>
      <c r="F6" s="12" t="s">
        <v>120</v>
      </c>
      <c r="G6" s="12" t="s">
        <v>120</v>
      </c>
      <c r="H6" s="12" t="s">
        <v>120</v>
      </c>
      <c r="I6" s="12" t="s">
        <v>120</v>
      </c>
      <c r="J6" s="12" t="s">
        <v>120</v>
      </c>
      <c r="K6" s="12" t="s">
        <v>120</v>
      </c>
      <c r="L6" s="12" t="s">
        <v>120</v>
      </c>
      <c r="M6" s="12" t="s">
        <v>120</v>
      </c>
    </row>
    <row r="7" spans="1:13" ht="15" customHeight="1" x14ac:dyDescent="0.15">
      <c r="A7" s="19"/>
      <c r="B7" s="13" t="s">
        <v>282</v>
      </c>
      <c r="C7" s="13" t="s">
        <v>282</v>
      </c>
      <c r="D7" s="13" t="s">
        <v>282</v>
      </c>
      <c r="E7" s="13" t="s">
        <v>282</v>
      </c>
      <c r="F7" s="13" t="s">
        <v>282</v>
      </c>
      <c r="G7" s="13" t="s">
        <v>282</v>
      </c>
      <c r="H7" s="13" t="s">
        <v>282</v>
      </c>
      <c r="I7" s="13" t="s">
        <v>282</v>
      </c>
      <c r="J7" s="13" t="s">
        <v>282</v>
      </c>
      <c r="K7" s="13" t="s">
        <v>282</v>
      </c>
      <c r="L7" s="13" t="s">
        <v>282</v>
      </c>
      <c r="M7" s="13" t="s">
        <v>282</v>
      </c>
    </row>
    <row r="8" spans="1:13" ht="15" customHeight="1" x14ac:dyDescent="0.15">
      <c r="A8" s="18" t="s">
        <v>9</v>
      </c>
      <c r="B8" s="11" t="s">
        <v>29</v>
      </c>
      <c r="C8" s="11" t="s">
        <v>30</v>
      </c>
      <c r="D8" s="11" t="s">
        <v>31</v>
      </c>
      <c r="E8" s="11" t="s">
        <v>32</v>
      </c>
      <c r="F8" s="11" t="s">
        <v>33</v>
      </c>
      <c r="G8" s="11" t="s">
        <v>34</v>
      </c>
      <c r="H8" s="11" t="s">
        <v>35</v>
      </c>
      <c r="I8" s="11" t="s">
        <v>36</v>
      </c>
      <c r="J8" s="11" t="s">
        <v>37</v>
      </c>
      <c r="K8" s="11" t="s">
        <v>38</v>
      </c>
      <c r="L8" s="11" t="s">
        <v>39</v>
      </c>
      <c r="M8" s="11" t="s">
        <v>40</v>
      </c>
    </row>
    <row r="9" spans="1:13" ht="15" customHeight="1" x14ac:dyDescent="0.15">
      <c r="A9" s="19"/>
      <c r="B9" s="12" t="s">
        <v>120</v>
      </c>
      <c r="C9" s="12" t="s">
        <v>120</v>
      </c>
      <c r="D9" s="12" t="s">
        <v>120</v>
      </c>
      <c r="E9" s="12" t="s">
        <v>120</v>
      </c>
      <c r="F9" s="12" t="s">
        <v>120</v>
      </c>
      <c r="G9" s="12" t="s">
        <v>120</v>
      </c>
      <c r="H9" s="12" t="s">
        <v>120</v>
      </c>
      <c r="I9" s="12" t="s">
        <v>120</v>
      </c>
      <c r="J9" s="12" t="s">
        <v>120</v>
      </c>
      <c r="K9" s="12" t="s">
        <v>120</v>
      </c>
      <c r="L9" s="12" t="s">
        <v>120</v>
      </c>
      <c r="M9" s="12" t="s">
        <v>120</v>
      </c>
    </row>
    <row r="10" spans="1:13" ht="15" customHeight="1" x14ac:dyDescent="0.15">
      <c r="A10" s="19"/>
      <c r="B10" s="13" t="s">
        <v>282</v>
      </c>
      <c r="C10" s="13" t="s">
        <v>282</v>
      </c>
      <c r="D10" s="13" t="s">
        <v>282</v>
      </c>
      <c r="E10" s="13" t="s">
        <v>282</v>
      </c>
      <c r="F10" s="13" t="s">
        <v>282</v>
      </c>
      <c r="G10" s="13" t="s">
        <v>282</v>
      </c>
      <c r="H10" s="13" t="s">
        <v>282</v>
      </c>
      <c r="I10" s="13" t="s">
        <v>282</v>
      </c>
      <c r="J10" s="13" t="s">
        <v>282</v>
      </c>
      <c r="K10" s="13" t="s">
        <v>282</v>
      </c>
      <c r="L10" s="13" t="s">
        <v>282</v>
      </c>
      <c r="M10" s="13" t="s">
        <v>282</v>
      </c>
    </row>
    <row r="11" spans="1:13" ht="15" customHeight="1" x14ac:dyDescent="0.15">
      <c r="A11" s="18" t="s">
        <v>10</v>
      </c>
      <c r="B11" s="11" t="s">
        <v>41</v>
      </c>
      <c r="C11" s="11" t="s">
        <v>42</v>
      </c>
      <c r="D11" s="11" t="s">
        <v>43</v>
      </c>
      <c r="E11" s="11" t="s">
        <v>44</v>
      </c>
      <c r="F11" s="11" t="s">
        <v>45</v>
      </c>
      <c r="G11" s="11" t="s">
        <v>46</v>
      </c>
      <c r="H11" s="11" t="s">
        <v>47</v>
      </c>
      <c r="I11" s="11" t="s">
        <v>48</v>
      </c>
      <c r="J11" s="11" t="s">
        <v>49</v>
      </c>
      <c r="K11" s="11" t="s">
        <v>50</v>
      </c>
      <c r="L11" s="11" t="s">
        <v>51</v>
      </c>
      <c r="M11" s="11" t="s">
        <v>52</v>
      </c>
    </row>
    <row r="12" spans="1:13" ht="15" customHeight="1" x14ac:dyDescent="0.15">
      <c r="A12" s="19"/>
      <c r="B12" s="12" t="s">
        <v>120</v>
      </c>
      <c r="C12" s="12" t="s">
        <v>120</v>
      </c>
      <c r="D12" s="12" t="s">
        <v>120</v>
      </c>
      <c r="E12" s="12" t="s">
        <v>120</v>
      </c>
      <c r="F12" s="12" t="s">
        <v>120</v>
      </c>
      <c r="G12" s="12" t="s">
        <v>120</v>
      </c>
      <c r="H12" s="12" t="s">
        <v>120</v>
      </c>
      <c r="I12" s="12" t="s">
        <v>120</v>
      </c>
      <c r="J12" s="12" t="s">
        <v>120</v>
      </c>
      <c r="K12" s="12" t="s">
        <v>120</v>
      </c>
      <c r="L12" s="12" t="s">
        <v>120</v>
      </c>
      <c r="M12" s="12" t="s">
        <v>120</v>
      </c>
    </row>
    <row r="13" spans="1:13" ht="15" customHeight="1" x14ac:dyDescent="0.15">
      <c r="A13" s="19"/>
      <c r="B13" s="13" t="s">
        <v>282</v>
      </c>
      <c r="C13" s="13" t="s">
        <v>282</v>
      </c>
      <c r="D13" s="13" t="s">
        <v>282</v>
      </c>
      <c r="E13" s="13" t="s">
        <v>282</v>
      </c>
      <c r="F13" s="13" t="s">
        <v>282</v>
      </c>
      <c r="G13" s="13" t="s">
        <v>282</v>
      </c>
      <c r="H13" s="13" t="s">
        <v>282</v>
      </c>
      <c r="I13" s="13" t="s">
        <v>282</v>
      </c>
      <c r="J13" s="13" t="s">
        <v>282</v>
      </c>
      <c r="K13" s="13" t="s">
        <v>282</v>
      </c>
      <c r="L13" s="13" t="s">
        <v>282</v>
      </c>
      <c r="M13" s="13" t="s">
        <v>282</v>
      </c>
    </row>
    <row r="14" spans="1:13" ht="15" customHeight="1" x14ac:dyDescent="0.15">
      <c r="A14" s="18" t="s">
        <v>11</v>
      </c>
      <c r="B14" s="11" t="s">
        <v>53</v>
      </c>
      <c r="C14" s="11" t="s">
        <v>54</v>
      </c>
      <c r="D14" s="11" t="s">
        <v>55</v>
      </c>
      <c r="E14" s="11" t="s">
        <v>56</v>
      </c>
      <c r="F14" s="11" t="s">
        <v>57</v>
      </c>
      <c r="G14" s="11" t="s">
        <v>58</v>
      </c>
      <c r="H14" s="11" t="s">
        <v>59</v>
      </c>
      <c r="I14" s="11" t="s">
        <v>60</v>
      </c>
      <c r="J14" s="11" t="s">
        <v>61</v>
      </c>
      <c r="K14" s="11" t="s">
        <v>62</v>
      </c>
      <c r="L14" s="11" t="s">
        <v>63</v>
      </c>
      <c r="M14" s="11" t="s">
        <v>64</v>
      </c>
    </row>
    <row r="15" spans="1:13" ht="15" customHeight="1" x14ac:dyDescent="0.15">
      <c r="A15" s="19"/>
      <c r="B15" s="12" t="s">
        <v>120</v>
      </c>
      <c r="C15" s="12" t="s">
        <v>120</v>
      </c>
      <c r="D15" s="12" t="s">
        <v>120</v>
      </c>
      <c r="E15" s="12" t="s">
        <v>120</v>
      </c>
      <c r="F15" s="12" t="s">
        <v>120</v>
      </c>
      <c r="G15" s="12" t="s">
        <v>120</v>
      </c>
      <c r="H15" s="12" t="s">
        <v>120</v>
      </c>
      <c r="I15" s="12" t="s">
        <v>120</v>
      </c>
      <c r="J15" s="12" t="s">
        <v>120</v>
      </c>
      <c r="K15" s="12" t="s">
        <v>120</v>
      </c>
      <c r="L15" s="12" t="s">
        <v>120</v>
      </c>
      <c r="M15" s="12" t="s">
        <v>120</v>
      </c>
    </row>
    <row r="16" spans="1:13" ht="15" customHeight="1" x14ac:dyDescent="0.15">
      <c r="A16" s="19"/>
      <c r="B16" s="13" t="s">
        <v>282</v>
      </c>
      <c r="C16" s="13" t="s">
        <v>282</v>
      </c>
      <c r="D16" s="13" t="s">
        <v>282</v>
      </c>
      <c r="E16" s="13" t="s">
        <v>282</v>
      </c>
      <c r="F16" s="13" t="s">
        <v>282</v>
      </c>
      <c r="G16" s="13" t="s">
        <v>282</v>
      </c>
      <c r="H16" s="13" t="s">
        <v>282</v>
      </c>
      <c r="I16" s="13" t="s">
        <v>282</v>
      </c>
      <c r="J16" s="13" t="s">
        <v>282</v>
      </c>
      <c r="K16" s="13" t="s">
        <v>282</v>
      </c>
      <c r="L16" s="13" t="s">
        <v>282</v>
      </c>
      <c r="M16" s="13" t="s">
        <v>282</v>
      </c>
    </row>
    <row r="17" spans="1:13" ht="15" customHeight="1" x14ac:dyDescent="0.15">
      <c r="A17" s="18" t="s">
        <v>12</v>
      </c>
      <c r="B17" s="11" t="s">
        <v>65</v>
      </c>
      <c r="C17" s="11" t="s">
        <v>66</v>
      </c>
      <c r="D17" s="11" t="s">
        <v>67</v>
      </c>
      <c r="E17" s="11" t="s">
        <v>68</v>
      </c>
      <c r="F17" s="11" t="s">
        <v>69</v>
      </c>
      <c r="G17" s="11" t="s">
        <v>70</v>
      </c>
      <c r="H17" s="11" t="s">
        <v>71</v>
      </c>
      <c r="I17" s="11" t="s">
        <v>72</v>
      </c>
      <c r="J17" s="11" t="s">
        <v>73</v>
      </c>
      <c r="K17" s="11" t="s">
        <v>74</v>
      </c>
      <c r="L17" s="11" t="s">
        <v>75</v>
      </c>
      <c r="M17" s="11" t="s">
        <v>76</v>
      </c>
    </row>
    <row r="18" spans="1:13" ht="15" customHeight="1" x14ac:dyDescent="0.15">
      <c r="A18" s="19"/>
      <c r="B18" s="12" t="s">
        <v>120</v>
      </c>
      <c r="C18" s="12" t="s">
        <v>120</v>
      </c>
      <c r="D18" s="12" t="s">
        <v>120</v>
      </c>
      <c r="E18" s="12" t="s">
        <v>120</v>
      </c>
      <c r="F18" s="12" t="s">
        <v>120</v>
      </c>
      <c r="G18" s="12" t="s">
        <v>120</v>
      </c>
      <c r="H18" s="12" t="s">
        <v>120</v>
      </c>
      <c r="I18" s="12" t="s">
        <v>120</v>
      </c>
      <c r="J18" s="12" t="s">
        <v>120</v>
      </c>
      <c r="K18" s="12" t="s">
        <v>120</v>
      </c>
      <c r="L18" s="12" t="s">
        <v>120</v>
      </c>
      <c r="M18" s="12" t="s">
        <v>120</v>
      </c>
    </row>
    <row r="19" spans="1:13" ht="13" x14ac:dyDescent="0.15">
      <c r="A19" s="19"/>
      <c r="B19" s="13" t="s">
        <v>282</v>
      </c>
      <c r="C19" s="13" t="s">
        <v>282</v>
      </c>
      <c r="D19" s="13" t="s">
        <v>282</v>
      </c>
      <c r="E19" s="13" t="s">
        <v>282</v>
      </c>
      <c r="F19" s="13" t="s">
        <v>282</v>
      </c>
      <c r="G19" s="13" t="s">
        <v>282</v>
      </c>
      <c r="H19" s="13" t="s">
        <v>282</v>
      </c>
      <c r="I19" s="13" t="s">
        <v>282</v>
      </c>
      <c r="J19" s="13" t="s">
        <v>282</v>
      </c>
      <c r="K19" s="13" t="s">
        <v>282</v>
      </c>
      <c r="L19" s="13" t="s">
        <v>282</v>
      </c>
      <c r="M19" s="13" t="s">
        <v>282</v>
      </c>
    </row>
    <row r="20" spans="1:13" ht="13" x14ac:dyDescent="0.15">
      <c r="A20" s="18" t="s">
        <v>13</v>
      </c>
      <c r="B20" s="11" t="s">
        <v>77</v>
      </c>
      <c r="C20" s="11" t="s">
        <v>78</v>
      </c>
      <c r="D20" s="11" t="s">
        <v>79</v>
      </c>
      <c r="E20" s="11" t="s">
        <v>80</v>
      </c>
      <c r="F20" s="11" t="s">
        <v>81</v>
      </c>
      <c r="G20" s="11" t="s">
        <v>82</v>
      </c>
      <c r="H20" s="11" t="s">
        <v>83</v>
      </c>
      <c r="I20" s="11" t="s">
        <v>84</v>
      </c>
      <c r="J20" s="11" t="s">
        <v>85</v>
      </c>
      <c r="K20" s="11" t="s">
        <v>86</v>
      </c>
      <c r="L20" s="11" t="s">
        <v>87</v>
      </c>
      <c r="M20" s="11" t="s">
        <v>88</v>
      </c>
    </row>
    <row r="21" spans="1:13" ht="13" x14ac:dyDescent="0.15">
      <c r="A21" s="19"/>
      <c r="B21" s="12" t="s">
        <v>120</v>
      </c>
      <c r="C21" s="12" t="s">
        <v>120</v>
      </c>
      <c r="D21" s="12" t="s">
        <v>120</v>
      </c>
      <c r="E21" s="12" t="s">
        <v>120</v>
      </c>
      <c r="F21" s="12" t="s">
        <v>120</v>
      </c>
      <c r="G21" s="12" t="s">
        <v>120</v>
      </c>
      <c r="H21" s="12" t="s">
        <v>120</v>
      </c>
      <c r="I21" s="12" t="s">
        <v>120</v>
      </c>
      <c r="J21" s="12" t="s">
        <v>120</v>
      </c>
      <c r="K21" s="12" t="s">
        <v>120</v>
      </c>
      <c r="L21" s="12" t="s">
        <v>120</v>
      </c>
      <c r="M21" s="12" t="s">
        <v>120</v>
      </c>
    </row>
    <row r="22" spans="1:13" ht="13" x14ac:dyDescent="0.15">
      <c r="A22" s="19"/>
      <c r="B22" s="13" t="s">
        <v>282</v>
      </c>
      <c r="C22" s="13" t="s">
        <v>282</v>
      </c>
      <c r="D22" s="13" t="s">
        <v>282</v>
      </c>
      <c r="E22" s="13" t="s">
        <v>282</v>
      </c>
      <c r="F22" s="13" t="s">
        <v>282</v>
      </c>
      <c r="G22" s="13" t="s">
        <v>282</v>
      </c>
      <c r="H22" s="13" t="s">
        <v>282</v>
      </c>
      <c r="I22" s="13" t="s">
        <v>282</v>
      </c>
      <c r="J22" s="13" t="s">
        <v>282</v>
      </c>
      <c r="K22" s="13" t="s">
        <v>282</v>
      </c>
      <c r="L22" s="13" t="s">
        <v>282</v>
      </c>
      <c r="M22" s="13" t="s">
        <v>282</v>
      </c>
    </row>
    <row r="23" spans="1:13" ht="13" x14ac:dyDescent="0.15">
      <c r="A23" s="18" t="s">
        <v>14</v>
      </c>
      <c r="B23" s="11" t="s">
        <v>89</v>
      </c>
      <c r="C23" s="11" t="s">
        <v>90</v>
      </c>
      <c r="D23" s="11" t="s">
        <v>91</v>
      </c>
      <c r="E23" s="11" t="s">
        <v>92</v>
      </c>
      <c r="F23" s="11" t="s">
        <v>93</v>
      </c>
      <c r="G23" s="11" t="s">
        <v>94</v>
      </c>
      <c r="H23" s="11" t="s">
        <v>95</v>
      </c>
      <c r="I23" s="11" t="s">
        <v>96</v>
      </c>
      <c r="J23" s="11" t="s">
        <v>97</v>
      </c>
      <c r="K23" s="11" t="s">
        <v>98</v>
      </c>
      <c r="L23" s="11" t="s">
        <v>99</v>
      </c>
      <c r="M23" s="11" t="s">
        <v>100</v>
      </c>
    </row>
    <row r="24" spans="1:13" ht="13" x14ac:dyDescent="0.15">
      <c r="A24" s="19"/>
      <c r="B24" s="12" t="s">
        <v>120</v>
      </c>
      <c r="C24" s="12" t="s">
        <v>120</v>
      </c>
      <c r="D24" s="12" t="s">
        <v>120</v>
      </c>
      <c r="E24" s="12" t="s">
        <v>120</v>
      </c>
      <c r="F24" s="12" t="s">
        <v>120</v>
      </c>
      <c r="G24" s="12" t="s">
        <v>120</v>
      </c>
      <c r="H24" s="12" t="s">
        <v>120</v>
      </c>
      <c r="I24" s="12" t="s">
        <v>120</v>
      </c>
      <c r="J24" s="12" t="s">
        <v>120</v>
      </c>
      <c r="K24" s="12" t="s">
        <v>120</v>
      </c>
      <c r="L24" s="12" t="s">
        <v>120</v>
      </c>
      <c r="M24" s="12" t="s">
        <v>120</v>
      </c>
    </row>
    <row r="25" spans="1:13" ht="13" x14ac:dyDescent="0.15">
      <c r="A25" s="19"/>
      <c r="B25" s="13" t="s">
        <v>282</v>
      </c>
      <c r="C25" s="13" t="s">
        <v>282</v>
      </c>
      <c r="D25" s="13" t="s">
        <v>282</v>
      </c>
      <c r="E25" s="13" t="s">
        <v>282</v>
      </c>
      <c r="F25" s="13" t="s">
        <v>282</v>
      </c>
      <c r="G25" s="13" t="s">
        <v>282</v>
      </c>
      <c r="H25" s="13" t="s">
        <v>282</v>
      </c>
      <c r="I25" s="13" t="s">
        <v>282</v>
      </c>
      <c r="J25" s="13" t="s">
        <v>282</v>
      </c>
      <c r="K25" s="13" t="s">
        <v>282</v>
      </c>
      <c r="L25" s="13" t="s">
        <v>282</v>
      </c>
      <c r="M25" s="13" t="s">
        <v>282</v>
      </c>
    </row>
    <row r="26" spans="1:13" ht="13" x14ac:dyDescent="0.15">
      <c r="A26" s="18" t="s">
        <v>15</v>
      </c>
      <c r="B26" s="11" t="s">
        <v>101</v>
      </c>
      <c r="C26" s="11" t="s">
        <v>102</v>
      </c>
      <c r="D26" s="11" t="s">
        <v>103</v>
      </c>
      <c r="E26" s="11" t="s">
        <v>104</v>
      </c>
      <c r="F26" s="11" t="s">
        <v>105</v>
      </c>
      <c r="G26" s="11" t="s">
        <v>106</v>
      </c>
      <c r="H26" s="11" t="s">
        <v>107</v>
      </c>
      <c r="I26" s="11" t="s">
        <v>108</v>
      </c>
      <c r="J26" s="11" t="s">
        <v>109</v>
      </c>
      <c r="K26" s="11" t="s">
        <v>110</v>
      </c>
      <c r="L26" s="11" t="s">
        <v>111</v>
      </c>
      <c r="M26" s="11" t="s">
        <v>112</v>
      </c>
    </row>
    <row r="27" spans="1:13" ht="13" x14ac:dyDescent="0.15">
      <c r="A27" s="19"/>
      <c r="B27" s="12" t="s">
        <v>120</v>
      </c>
      <c r="C27" s="12" t="s">
        <v>120</v>
      </c>
      <c r="D27" s="12" t="s">
        <v>120</v>
      </c>
      <c r="E27" s="12" t="s">
        <v>120</v>
      </c>
      <c r="F27" s="12" t="s">
        <v>120</v>
      </c>
      <c r="G27" s="12" t="s">
        <v>120</v>
      </c>
      <c r="H27" s="12" t="s">
        <v>120</v>
      </c>
      <c r="I27" s="12" t="s">
        <v>120</v>
      </c>
      <c r="J27" s="12" t="s">
        <v>120</v>
      </c>
      <c r="K27" s="12" t="s">
        <v>120</v>
      </c>
      <c r="L27" s="12" t="s">
        <v>120</v>
      </c>
      <c r="M27" s="12" t="s">
        <v>120</v>
      </c>
    </row>
    <row r="28" spans="1:13" ht="13" x14ac:dyDescent="0.15">
      <c r="A28" s="19"/>
      <c r="B28" s="13" t="s">
        <v>282</v>
      </c>
      <c r="C28" s="13" t="s">
        <v>282</v>
      </c>
      <c r="D28" s="13" t="s">
        <v>282</v>
      </c>
      <c r="E28" s="13" t="s">
        <v>282</v>
      </c>
      <c r="F28" s="13" t="s">
        <v>282</v>
      </c>
      <c r="G28" s="13" t="s">
        <v>282</v>
      </c>
      <c r="H28" s="13" t="s">
        <v>282</v>
      </c>
      <c r="I28" s="13" t="s">
        <v>282</v>
      </c>
      <c r="J28" s="13" t="s">
        <v>282</v>
      </c>
      <c r="K28" s="13" t="s">
        <v>282</v>
      </c>
      <c r="L28" s="13" t="s">
        <v>282</v>
      </c>
      <c r="M28" s="13" t="s">
        <v>282</v>
      </c>
    </row>
    <row r="33" spans="1:1" ht="13" x14ac:dyDescent="0.15">
      <c r="A33" t="s">
        <v>3</v>
      </c>
    </row>
  </sheetData>
  <mergeCells count="8">
    <mergeCell ref="A20:A22"/>
    <mergeCell ref="A23:A25"/>
    <mergeCell ref="A26:A28"/>
    <mergeCell ref="A5:A7"/>
    <mergeCell ref="A8:A10"/>
    <mergeCell ref="A11:A13"/>
    <mergeCell ref="A14:A16"/>
    <mergeCell ref="A17:A19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Luminescence 1_01</vt:lpstr>
      <vt:lpstr>Result summary</vt:lpstr>
      <vt:lpstr>General information</vt:lpstr>
      <vt:lpstr>Session information</vt:lpstr>
      <vt:lpstr>Instrument information</vt:lpstr>
      <vt:lpstr>Protocol parameters</vt:lpstr>
      <vt:lpstr>Run log</vt:lpstr>
      <vt:lpstr>Layout definitions</vt:lpstr>
    </vt:vector>
  </TitlesOfParts>
  <Company>ComponentOne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C1Excel</dc:creator>
  <cp:lastModifiedBy>Microsoft Office User</cp:lastModifiedBy>
  <dcterms:created xsi:type="dcterms:W3CDTF">2020-07-06T02:56:56Z</dcterms:created>
  <dcterms:modified xsi:type="dcterms:W3CDTF">2020-07-19T07:11:12Z</dcterms:modified>
</cp:coreProperties>
</file>