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 filterPrivacy="1"/>
  <xr:revisionPtr revIDLastSave="0" documentId="13_ncr:1_{7608992A-1BAD-4827-974F-6A7B15600998}" xr6:coauthVersionLast="36" xr6:coauthVersionMax="36" xr10:uidLastSave="{00000000-0000-0000-0000-000000000000}"/>
  <bookViews>
    <workbookView xWindow="4125" yWindow="10425" windowWidth="33135" windowHeight="17085" xr2:uid="{00000000-000D-0000-FFFF-FFFF00000000}"/>
  </bookViews>
  <sheets>
    <sheet name="Sheet1" sheetId="4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8" i="4" l="1"/>
  <c r="J10" i="4"/>
  <c r="K10" i="4"/>
  <c r="J12" i="4"/>
  <c r="K12" i="4"/>
  <c r="J4" i="4"/>
  <c r="K4" i="4"/>
  <c r="K32" i="4"/>
  <c r="L4" i="4"/>
  <c r="L32" i="4"/>
  <c r="M4" i="4"/>
  <c r="M32" i="4"/>
  <c r="J5" i="4"/>
  <c r="K5" i="4"/>
  <c r="K33" i="4"/>
  <c r="L5" i="4"/>
  <c r="L33" i="4"/>
  <c r="M5" i="4"/>
  <c r="M33" i="4"/>
  <c r="J6" i="4"/>
  <c r="K6" i="4"/>
  <c r="K34" i="4"/>
  <c r="L6" i="4"/>
  <c r="L34" i="4"/>
  <c r="M6" i="4"/>
  <c r="M34" i="4"/>
  <c r="J7" i="4"/>
  <c r="K7" i="4"/>
  <c r="K35" i="4"/>
  <c r="L7" i="4"/>
  <c r="L35" i="4"/>
  <c r="M7" i="4"/>
  <c r="M35" i="4"/>
  <c r="J8" i="4"/>
  <c r="K8" i="4"/>
  <c r="K36" i="4"/>
  <c r="L8" i="4"/>
  <c r="L36" i="4"/>
  <c r="M8" i="4"/>
  <c r="M36" i="4"/>
  <c r="J9" i="4"/>
  <c r="K9" i="4"/>
  <c r="K37" i="4"/>
  <c r="L9" i="4"/>
  <c r="L37" i="4"/>
  <c r="M9" i="4"/>
  <c r="M37" i="4"/>
  <c r="K38" i="4"/>
  <c r="L10" i="4"/>
  <c r="L38" i="4"/>
  <c r="M10" i="4"/>
  <c r="M38" i="4"/>
  <c r="J11" i="4"/>
  <c r="K11" i="4"/>
  <c r="K39" i="4"/>
  <c r="L11" i="4"/>
  <c r="L39" i="4"/>
  <c r="M11" i="4"/>
  <c r="M39" i="4"/>
  <c r="K40" i="4"/>
  <c r="L12" i="4"/>
  <c r="L40" i="4"/>
  <c r="M12" i="4"/>
  <c r="M40" i="4"/>
  <c r="J13" i="4"/>
  <c r="K13" i="4"/>
  <c r="K41" i="4"/>
  <c r="L13" i="4"/>
  <c r="L41" i="4"/>
  <c r="M13" i="4"/>
  <c r="M41" i="4"/>
  <c r="J14" i="4"/>
  <c r="K14" i="4"/>
  <c r="K42" i="4"/>
  <c r="L14" i="4"/>
  <c r="L42" i="4"/>
  <c r="M14" i="4"/>
  <c r="M42" i="4"/>
  <c r="J15" i="4"/>
  <c r="K15" i="4"/>
  <c r="K43" i="4"/>
  <c r="L15" i="4"/>
  <c r="L43" i="4"/>
  <c r="M15" i="4"/>
  <c r="M43" i="4"/>
  <c r="J16" i="4"/>
  <c r="K16" i="4"/>
  <c r="K44" i="4"/>
  <c r="L16" i="4"/>
  <c r="L44" i="4"/>
  <c r="M16" i="4"/>
  <c r="M44" i="4"/>
  <c r="J17" i="4"/>
  <c r="K17" i="4"/>
  <c r="K45" i="4"/>
  <c r="L17" i="4"/>
  <c r="L45" i="4"/>
  <c r="M17" i="4"/>
  <c r="M45" i="4"/>
  <c r="J18" i="4"/>
  <c r="K18" i="4"/>
  <c r="K46" i="4"/>
  <c r="L18" i="4"/>
  <c r="L46" i="4"/>
  <c r="M18" i="4"/>
  <c r="M46" i="4"/>
  <c r="J19" i="4"/>
  <c r="K19" i="4"/>
  <c r="K47" i="4"/>
  <c r="L19" i="4"/>
  <c r="L47" i="4"/>
  <c r="M19" i="4"/>
  <c r="M47" i="4"/>
  <c r="J20" i="4"/>
  <c r="K20" i="4"/>
  <c r="K48" i="4"/>
  <c r="L20" i="4"/>
  <c r="L48" i="4"/>
  <c r="M20" i="4"/>
  <c r="M48" i="4"/>
  <c r="J21" i="4"/>
  <c r="K21" i="4"/>
  <c r="K49" i="4"/>
  <c r="L21" i="4"/>
  <c r="L49" i="4"/>
  <c r="M21" i="4"/>
  <c r="M49" i="4"/>
  <c r="J22" i="4"/>
  <c r="K22" i="4"/>
  <c r="K50" i="4"/>
  <c r="L22" i="4"/>
  <c r="L50" i="4"/>
  <c r="M22" i="4"/>
  <c r="M50" i="4"/>
  <c r="J23" i="4"/>
  <c r="K23" i="4"/>
  <c r="K51" i="4"/>
  <c r="L23" i="4"/>
  <c r="L51" i="4"/>
  <c r="M23" i="4"/>
  <c r="M51" i="4"/>
  <c r="J24" i="4"/>
  <c r="K24" i="4"/>
  <c r="K52" i="4"/>
  <c r="L24" i="4"/>
  <c r="L52" i="4"/>
  <c r="M24" i="4"/>
  <c r="M52" i="4"/>
  <c r="J25" i="4"/>
  <c r="K25" i="4"/>
  <c r="K53" i="4"/>
  <c r="L25" i="4"/>
  <c r="L53" i="4"/>
  <c r="M25" i="4"/>
  <c r="M53" i="4"/>
  <c r="J26" i="4"/>
  <c r="K26" i="4"/>
  <c r="K54" i="4"/>
  <c r="L26" i="4"/>
  <c r="L54" i="4"/>
  <c r="M26" i="4"/>
  <c r="M54" i="4"/>
  <c r="J27" i="4"/>
  <c r="K27" i="4"/>
  <c r="K55" i="4"/>
  <c r="L27" i="4"/>
  <c r="L55" i="4"/>
  <c r="M27" i="4"/>
  <c r="M55" i="4"/>
  <c r="J28" i="4"/>
  <c r="K28" i="4"/>
  <c r="K56" i="4"/>
  <c r="L28" i="4"/>
  <c r="L56" i="4"/>
  <c r="M28" i="4"/>
  <c r="M56" i="4"/>
  <c r="J29" i="4"/>
  <c r="K29" i="4"/>
  <c r="K57" i="4"/>
  <c r="L29" i="4"/>
  <c r="L57" i="4"/>
  <c r="M29" i="4"/>
  <c r="M57" i="4"/>
  <c r="J3" i="4"/>
  <c r="L3" i="4"/>
  <c r="L31" i="4"/>
  <c r="M3" i="4"/>
  <c r="M31" i="4"/>
  <c r="H41" i="4"/>
  <c r="I41" i="4"/>
  <c r="H42" i="4"/>
  <c r="I42" i="4"/>
  <c r="H43" i="4"/>
  <c r="I43" i="4"/>
  <c r="H44" i="4"/>
  <c r="I44" i="4"/>
  <c r="H45" i="4"/>
  <c r="I45" i="4"/>
  <c r="H46" i="4"/>
  <c r="I46" i="4"/>
  <c r="H47" i="4"/>
  <c r="I47" i="4"/>
  <c r="H48" i="4"/>
  <c r="I48" i="4"/>
  <c r="H49" i="4"/>
  <c r="I49" i="4"/>
  <c r="H50" i="4"/>
  <c r="I50" i="4"/>
  <c r="H51" i="4"/>
  <c r="I51" i="4"/>
  <c r="H52" i="4"/>
  <c r="I52" i="4"/>
  <c r="H53" i="4"/>
  <c r="I53" i="4"/>
  <c r="H54" i="4"/>
  <c r="I54" i="4"/>
  <c r="H55" i="4"/>
  <c r="I55" i="4"/>
  <c r="H56" i="4"/>
  <c r="I56" i="4"/>
  <c r="H57" i="4"/>
  <c r="I57" i="4"/>
  <c r="I40" i="4"/>
  <c r="H40" i="4"/>
  <c r="G31" i="4"/>
  <c r="G32" i="4"/>
  <c r="G33" i="4"/>
  <c r="G34" i="4"/>
  <c r="G36" i="4"/>
  <c r="G37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35" i="4"/>
  <c r="K3" i="4"/>
  <c r="K31" i="4"/>
  <c r="N4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32" i="4"/>
  <c r="N33" i="4"/>
  <c r="N34" i="4"/>
  <c r="N35" i="4"/>
  <c r="N36" i="4"/>
  <c r="N37" i="4"/>
  <c r="N31" i="4"/>
  <c r="B32" i="4"/>
  <c r="C32" i="4"/>
  <c r="D32" i="4"/>
  <c r="B33" i="4"/>
  <c r="C33" i="4"/>
  <c r="D33" i="4"/>
  <c r="B34" i="4"/>
  <c r="C34" i="4"/>
  <c r="D34" i="4"/>
  <c r="B35" i="4"/>
  <c r="C35" i="4"/>
  <c r="D35" i="4"/>
  <c r="B36" i="4"/>
  <c r="C36" i="4"/>
  <c r="D36" i="4"/>
  <c r="B37" i="4"/>
  <c r="C37" i="4"/>
  <c r="D37" i="4"/>
  <c r="B38" i="4"/>
  <c r="C38" i="4"/>
  <c r="D38" i="4"/>
  <c r="B39" i="4"/>
  <c r="C39" i="4"/>
  <c r="D39" i="4"/>
  <c r="B40" i="4"/>
  <c r="C40" i="4"/>
  <c r="D40" i="4"/>
  <c r="B41" i="4"/>
  <c r="C41" i="4"/>
  <c r="D41" i="4"/>
  <c r="B42" i="4"/>
  <c r="C42" i="4"/>
  <c r="D42" i="4"/>
  <c r="B43" i="4"/>
  <c r="C43" i="4"/>
  <c r="D43" i="4"/>
  <c r="B44" i="4"/>
  <c r="C44" i="4"/>
  <c r="D44" i="4"/>
  <c r="B45" i="4"/>
  <c r="C45" i="4"/>
  <c r="D45" i="4"/>
  <c r="B46" i="4"/>
  <c r="C46" i="4"/>
  <c r="D46" i="4"/>
  <c r="B47" i="4"/>
  <c r="C47" i="4"/>
  <c r="D47" i="4"/>
  <c r="B48" i="4"/>
  <c r="C48" i="4"/>
  <c r="D48" i="4"/>
  <c r="B49" i="4"/>
  <c r="C49" i="4"/>
  <c r="D49" i="4"/>
  <c r="B50" i="4"/>
  <c r="C50" i="4"/>
  <c r="D50" i="4"/>
  <c r="B51" i="4"/>
  <c r="C51" i="4"/>
  <c r="D51" i="4"/>
  <c r="B52" i="4"/>
  <c r="C52" i="4"/>
  <c r="D52" i="4"/>
  <c r="B53" i="4"/>
  <c r="C53" i="4"/>
  <c r="D53" i="4"/>
  <c r="B54" i="4"/>
  <c r="C54" i="4"/>
  <c r="D54" i="4"/>
  <c r="B55" i="4"/>
  <c r="C55" i="4"/>
  <c r="D55" i="4"/>
  <c r="B56" i="4"/>
  <c r="C56" i="4"/>
  <c r="D56" i="4"/>
  <c r="B57" i="4"/>
  <c r="C57" i="4"/>
  <c r="D57" i="4"/>
  <c r="C31" i="4"/>
  <c r="D31" i="4"/>
  <c r="B31" i="4"/>
</calcChain>
</file>

<file path=xl/sharedStrings.xml><?xml version="1.0" encoding="utf-8"?>
<sst xmlns="http://schemas.openxmlformats.org/spreadsheetml/2006/main" count="33" uniqueCount="23">
  <si>
    <t>Relative concentration （viral RNA copy per beta-actin）</t>
  </si>
  <si>
    <t>Lung Tissue weight (gram)</t>
  </si>
  <si>
    <t>NT</t>
  </si>
  <si>
    <t>VRC01 control</t>
  </si>
  <si>
    <t>ZDY20 high dose</t>
  </si>
  <si>
    <t>ZDY20 low dose</t>
  </si>
  <si>
    <t>N31</t>
  </si>
  <si>
    <t>PFU/ml</t>
  </si>
  <si>
    <t xml:space="preserve">lung </t>
  </si>
  <si>
    <t>trachea</t>
  </si>
  <si>
    <t>ZDY-24h</t>
  </si>
  <si>
    <t>ZDY-48h</t>
  </si>
  <si>
    <t>ZDY-72h</t>
  </si>
  <si>
    <t>control-24h</t>
  </si>
  <si>
    <t>lung weight(mg)</t>
  </si>
  <si>
    <t>lungpfu/mg</t>
  </si>
  <si>
    <t>trachea/mg</t>
  </si>
  <si>
    <t>NT/mg</t>
  </si>
  <si>
    <t>lung viral cpoies/mg</t>
  </si>
  <si>
    <t>trachea viral cpoies/mg</t>
  </si>
  <si>
    <t>NT viral cpoies/mg</t>
  </si>
  <si>
    <t>log</t>
  </si>
  <si>
    <t>viral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</si>
</sst>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right"/>
    </xf>
    <xf numFmtId="0" fontId="0" fillId="0" borderId="0" xfId="0" applyNumberForma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 wrapText="1"/>
    </xf>
  </cellXfs>
  <cellStyles count="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57"/>
  <sheetViews>
    <sheetView tabSelected="1" workbookViewId="0">
      <selection activeCell="K35" sqref="K35:K38"/>
    </sheetView>
  </sheetViews>
  <sheetFormatPr defaultColWidth="10.85546875" defaultRowHeight="15" x14ac:dyDescent="0.25"/>
  <cols>
    <col min="1" max="1" width="44.85546875" style="3" customWidth="1"/>
    <col min="2" max="5" width="10.85546875" style="3"/>
    <col min="6" max="6" width="22" style="3" customWidth="1"/>
    <col min="7" max="9" width="10.85546875" style="3"/>
    <col min="10" max="10" width="13.85546875" style="3" customWidth="1"/>
    <col min="11" max="13" width="10.85546875" style="3"/>
    <col min="14" max="14" width="20.140625" style="3" customWidth="1"/>
    <col min="15" max="15" width="18.85546875" style="3" customWidth="1"/>
    <col min="16" max="16" width="17" style="3" customWidth="1"/>
    <col min="17" max="16384" width="10.85546875" style="3"/>
  </cols>
  <sheetData>
    <row r="1" spans="1:16" x14ac:dyDescent="0.25">
      <c r="B1" s="10" t="s">
        <v>22</v>
      </c>
      <c r="C1" s="10"/>
      <c r="D1" s="10"/>
      <c r="G1" s="11" t="s">
        <v>7</v>
      </c>
      <c r="H1" s="11"/>
      <c r="I1" s="11"/>
    </row>
    <row r="2" spans="1:16" x14ac:dyDescent="0.25">
      <c r="A2" s="3" t="s">
        <v>0</v>
      </c>
      <c r="B2" s="1" t="s">
        <v>8</v>
      </c>
      <c r="C2" s="1" t="s">
        <v>9</v>
      </c>
      <c r="D2" s="1" t="s">
        <v>2</v>
      </c>
      <c r="F2" s="2" t="s">
        <v>1</v>
      </c>
      <c r="G2" s="1" t="s">
        <v>8</v>
      </c>
      <c r="H2" s="1" t="s">
        <v>9</v>
      </c>
      <c r="I2" s="1" t="s">
        <v>2</v>
      </c>
      <c r="J2" s="3" t="s">
        <v>14</v>
      </c>
      <c r="K2" s="3" t="s">
        <v>15</v>
      </c>
      <c r="L2" s="3" t="s">
        <v>16</v>
      </c>
      <c r="M2" s="3" t="s">
        <v>17</v>
      </c>
      <c r="N2" s="3" t="s">
        <v>18</v>
      </c>
      <c r="O2" s="3" t="s">
        <v>19</v>
      </c>
      <c r="P2" s="3" t="s">
        <v>20</v>
      </c>
    </row>
    <row r="3" spans="1:16" x14ac:dyDescent="0.25">
      <c r="A3" s="10" t="s">
        <v>3</v>
      </c>
      <c r="B3" s="3">
        <v>3.7321319661472354</v>
      </c>
      <c r="C3" s="3">
        <v>1.4845235706290494</v>
      </c>
      <c r="D3" s="3">
        <v>69.551031201667612</v>
      </c>
      <c r="F3" s="1">
        <v>0.20180000000000001</v>
      </c>
      <c r="G3" s="1">
        <v>15000</v>
      </c>
      <c r="H3" s="6">
        <v>1500</v>
      </c>
      <c r="I3" s="6">
        <v>10000</v>
      </c>
      <c r="J3" s="3">
        <f>F3*1000</f>
        <v>201.8</v>
      </c>
      <c r="K3" s="3">
        <f>G3/J3</f>
        <v>74.331020812685821</v>
      </c>
      <c r="L3" s="3">
        <f>H3/J3</f>
        <v>7.433102081268582</v>
      </c>
      <c r="M3" s="3">
        <f>I3/J3</f>
        <v>49.554013875123886</v>
      </c>
      <c r="N3" s="3">
        <f>B3*J3*1000000</f>
        <v>753144230.76851213</v>
      </c>
      <c r="O3" s="4">
        <f>C3*J3*1000000</f>
        <v>299576856.55294216</v>
      </c>
      <c r="P3" s="4">
        <f>D3*J3*1000000</f>
        <v>14035398096.496525</v>
      </c>
    </row>
    <row r="4" spans="1:16" x14ac:dyDescent="0.25">
      <c r="A4" s="10"/>
      <c r="B4" s="3">
        <v>1.3103934038583638</v>
      </c>
      <c r="C4" s="3">
        <v>0.78458409789674999</v>
      </c>
      <c r="D4" s="3">
        <v>52.709825105124764</v>
      </c>
      <c r="F4" s="1">
        <v>0.158</v>
      </c>
      <c r="G4" s="1">
        <v>2500</v>
      </c>
      <c r="H4" s="6">
        <v>500</v>
      </c>
      <c r="I4" s="6">
        <v>5000</v>
      </c>
      <c r="J4" s="3">
        <f t="shared" ref="J4:J29" si="0">F4*1000</f>
        <v>158</v>
      </c>
      <c r="K4" s="3">
        <f t="shared" ref="K4:K29" si="1">G4/J4</f>
        <v>15.822784810126583</v>
      </c>
      <c r="L4" s="3">
        <f t="shared" ref="L4:L28" si="2">H4/J4</f>
        <v>3.1645569620253164</v>
      </c>
      <c r="M4" s="3">
        <f t="shared" ref="M4:M29" si="3">I4/J4</f>
        <v>31.645569620253166</v>
      </c>
      <c r="N4" s="4">
        <f t="shared" ref="N4:N29" si="4">B4*J4*1000000</f>
        <v>207042157.80962148</v>
      </c>
      <c r="O4" s="4">
        <f t="shared" ref="O4:O29" si="5">C4*J4*1000000</f>
        <v>123964287.4676865</v>
      </c>
      <c r="P4" s="4">
        <f t="shared" ref="P4:P29" si="6">D4*J4*1000000</f>
        <v>8328152366.6097126</v>
      </c>
    </row>
    <row r="5" spans="1:16" x14ac:dyDescent="0.25">
      <c r="A5" s="10"/>
      <c r="B5" s="3">
        <v>8.9382971045777602</v>
      </c>
      <c r="C5" s="3">
        <v>1.6245047927124701</v>
      </c>
      <c r="D5" s="3">
        <v>75.061436750840144</v>
      </c>
      <c r="F5" s="1">
        <v>0.16919999999999999</v>
      </c>
      <c r="G5" s="1">
        <v>4000</v>
      </c>
      <c r="H5" s="7">
        <v>2000</v>
      </c>
      <c r="I5" s="8">
        <v>55000</v>
      </c>
      <c r="J5" s="3">
        <f t="shared" si="0"/>
        <v>169.2</v>
      </c>
      <c r="K5" s="3">
        <f t="shared" si="1"/>
        <v>23.640661938534279</v>
      </c>
      <c r="L5" s="3">
        <f t="shared" si="2"/>
        <v>11.82033096926714</v>
      </c>
      <c r="M5" s="3">
        <f t="shared" si="3"/>
        <v>325.05910165484636</v>
      </c>
      <c r="N5" s="4">
        <f t="shared" si="4"/>
        <v>1512359870.094557</v>
      </c>
      <c r="O5" s="4">
        <f t="shared" si="5"/>
        <v>274866210.92694992</v>
      </c>
      <c r="P5" s="4">
        <f t="shared" si="6"/>
        <v>12700395098.242151</v>
      </c>
    </row>
    <row r="6" spans="1:16" x14ac:dyDescent="0.25">
      <c r="A6" s="10"/>
      <c r="B6" s="3">
        <v>4.3771748050429649</v>
      </c>
      <c r="C6" s="3">
        <v>0.71202509779853662</v>
      </c>
      <c r="D6" s="3">
        <v>43.713288216140633</v>
      </c>
      <c r="F6" s="1">
        <v>0.17860000000000001</v>
      </c>
      <c r="G6" s="1">
        <v>6000</v>
      </c>
      <c r="J6" s="3">
        <f t="shared" si="0"/>
        <v>178.60000000000002</v>
      </c>
      <c r="K6" s="3">
        <f t="shared" si="1"/>
        <v>33.594624860022392</v>
      </c>
      <c r="L6" s="3">
        <f t="shared" si="2"/>
        <v>0</v>
      </c>
      <c r="M6" s="3">
        <f t="shared" si="3"/>
        <v>0</v>
      </c>
      <c r="N6" s="4">
        <f t="shared" si="4"/>
        <v>781763420.1806736</v>
      </c>
      <c r="O6" s="4">
        <f t="shared" si="5"/>
        <v>127167682.46681866</v>
      </c>
      <c r="P6" s="4">
        <f t="shared" si="6"/>
        <v>7807193275.4027185</v>
      </c>
    </row>
    <row r="7" spans="1:16" x14ac:dyDescent="0.25">
      <c r="A7" s="10" t="s">
        <v>4</v>
      </c>
      <c r="B7" s="3">
        <v>1.1232759407041963E-4</v>
      </c>
      <c r="C7" s="3">
        <v>4.7759385847346422E-3</v>
      </c>
      <c r="D7" s="3">
        <v>1.7776853623331428</v>
      </c>
      <c r="F7" s="1">
        <v>0.22640000000000002</v>
      </c>
      <c r="G7" s="1">
        <v>0</v>
      </c>
      <c r="H7" s="7">
        <v>50</v>
      </c>
      <c r="I7" s="3">
        <v>0</v>
      </c>
      <c r="J7" s="3">
        <f t="shared" si="0"/>
        <v>226.4</v>
      </c>
      <c r="K7" s="3">
        <f t="shared" si="1"/>
        <v>0</v>
      </c>
      <c r="L7" s="3">
        <f t="shared" si="2"/>
        <v>0.22084805653710246</v>
      </c>
      <c r="M7" s="3">
        <f t="shared" si="3"/>
        <v>0</v>
      </c>
      <c r="N7" s="4">
        <f t="shared" si="4"/>
        <v>25430.967297543008</v>
      </c>
      <c r="O7" s="4">
        <f t="shared" si="5"/>
        <v>1081272.4955839231</v>
      </c>
      <c r="P7" s="4">
        <f t="shared" si="6"/>
        <v>402467966.03222358</v>
      </c>
    </row>
    <row r="8" spans="1:16" x14ac:dyDescent="0.25">
      <c r="A8" s="10"/>
      <c r="B8" s="3">
        <v>9.9708215401093166E-4</v>
      </c>
      <c r="C8" s="3" t="e">
        <v>#VALUE!</v>
      </c>
      <c r="D8" s="3">
        <v>19.29292524305216</v>
      </c>
      <c r="F8" s="1">
        <v>0.2054</v>
      </c>
      <c r="G8" s="1">
        <v>0</v>
      </c>
      <c r="H8" s="3">
        <v>0</v>
      </c>
      <c r="I8" s="3">
        <v>0</v>
      </c>
      <c r="J8" s="3">
        <f t="shared" si="0"/>
        <v>205.4</v>
      </c>
      <c r="K8" s="3">
        <f t="shared" si="1"/>
        <v>0</v>
      </c>
      <c r="L8" s="3">
        <f t="shared" si="2"/>
        <v>0</v>
      </c>
      <c r="M8" s="3">
        <f t="shared" si="3"/>
        <v>0</v>
      </c>
      <c r="N8" s="4">
        <f t="shared" si="4"/>
        <v>204800.67443384536</v>
      </c>
      <c r="O8" s="4" t="e">
        <f t="shared" si="5"/>
        <v>#VALUE!</v>
      </c>
      <c r="P8" s="4">
        <f t="shared" si="6"/>
        <v>3962766844.9229136</v>
      </c>
    </row>
    <row r="9" spans="1:16" x14ac:dyDescent="0.25">
      <c r="A9" s="10"/>
      <c r="B9" s="3">
        <v>0.63728031365963167</v>
      </c>
      <c r="C9" s="3">
        <v>0.25702845666401652</v>
      </c>
      <c r="D9" s="3">
        <v>36.252284329465539</v>
      </c>
      <c r="F9" s="1">
        <v>0.17119999999999999</v>
      </c>
      <c r="G9" s="1">
        <v>2500</v>
      </c>
      <c r="H9" s="3">
        <v>0</v>
      </c>
      <c r="I9" s="7">
        <v>50</v>
      </c>
      <c r="J9" s="3">
        <f t="shared" si="0"/>
        <v>171.2</v>
      </c>
      <c r="K9" s="3">
        <f t="shared" si="1"/>
        <v>14.602803738317759</v>
      </c>
      <c r="L9" s="3">
        <f t="shared" si="2"/>
        <v>0</v>
      </c>
      <c r="M9" s="3">
        <f t="shared" si="3"/>
        <v>0.29205607476635514</v>
      </c>
      <c r="N9" s="4">
        <f t="shared" si="4"/>
        <v>109102389.69852895</v>
      </c>
      <c r="O9" s="4">
        <f t="shared" si="5"/>
        <v>44003271.780879632</v>
      </c>
      <c r="P9" s="4">
        <f t="shared" si="6"/>
        <v>6206391077.2045002</v>
      </c>
    </row>
    <row r="10" spans="1:16" x14ac:dyDescent="0.25">
      <c r="A10" s="10"/>
      <c r="B10" s="3">
        <v>0.25702845666401652</v>
      </c>
      <c r="C10" s="3">
        <v>0.18049114944031217</v>
      </c>
      <c r="D10" s="3">
        <v>10.5560632861832</v>
      </c>
      <c r="E10" s="3" t="s">
        <v>6</v>
      </c>
      <c r="F10" s="3">
        <v>0.17799999999999999</v>
      </c>
      <c r="G10" s="1">
        <v>750</v>
      </c>
      <c r="H10" s="1">
        <v>0</v>
      </c>
      <c r="I10" s="1">
        <v>0</v>
      </c>
      <c r="J10" s="9">
        <f t="shared" si="0"/>
        <v>178</v>
      </c>
      <c r="K10" s="9">
        <f t="shared" si="1"/>
        <v>4.213483146067416</v>
      </c>
      <c r="L10" s="3">
        <f t="shared" si="2"/>
        <v>0</v>
      </c>
      <c r="M10" s="3">
        <f t="shared" si="3"/>
        <v>0</v>
      </c>
      <c r="N10" s="4">
        <f t="shared" si="4"/>
        <v>45751065.286194943</v>
      </c>
      <c r="O10" s="4">
        <f t="shared" si="5"/>
        <v>32127424.600375563</v>
      </c>
      <c r="P10" s="4">
        <f t="shared" si="6"/>
        <v>1878979264.9406095</v>
      </c>
    </row>
    <row r="11" spans="1:16" x14ac:dyDescent="0.25">
      <c r="A11" s="10" t="s">
        <v>5</v>
      </c>
      <c r="B11" s="3">
        <v>4.280301373613438E-4</v>
      </c>
      <c r="C11" s="3">
        <v>9.6311787548179642E-4</v>
      </c>
      <c r="D11" s="3">
        <v>59.714111458355603</v>
      </c>
      <c r="F11" s="1">
        <v>0.1862</v>
      </c>
      <c r="G11" s="1">
        <v>0</v>
      </c>
      <c r="H11" s="3">
        <v>50</v>
      </c>
      <c r="I11" s="3">
        <v>50</v>
      </c>
      <c r="J11" s="3">
        <f t="shared" si="0"/>
        <v>186.20000000000002</v>
      </c>
      <c r="K11" s="3">
        <f t="shared" si="1"/>
        <v>0</v>
      </c>
      <c r="L11" s="3">
        <f t="shared" si="2"/>
        <v>0.26852846401718578</v>
      </c>
      <c r="M11" s="3">
        <f t="shared" si="3"/>
        <v>0.26852846401718578</v>
      </c>
      <c r="N11" s="4">
        <f t="shared" si="4"/>
        <v>79699.211576682224</v>
      </c>
      <c r="O11" s="4">
        <f t="shared" si="5"/>
        <v>179332.5484147105</v>
      </c>
      <c r="P11" s="4">
        <f t="shared" si="6"/>
        <v>11118767553.545815</v>
      </c>
    </row>
    <row r="12" spans="1:16" x14ac:dyDescent="0.25">
      <c r="A12" s="10"/>
      <c r="B12" s="3">
        <v>0.63287829698514153</v>
      </c>
      <c r="C12" s="3">
        <v>1.6245047927124743</v>
      </c>
      <c r="D12" s="3">
        <v>26.172865873849013</v>
      </c>
      <c r="F12" s="1">
        <v>0.21160000000000001</v>
      </c>
      <c r="G12" s="1">
        <v>75</v>
      </c>
      <c r="H12" s="3">
        <v>0</v>
      </c>
      <c r="I12" s="3">
        <v>100</v>
      </c>
      <c r="J12" s="3">
        <f t="shared" si="0"/>
        <v>211.60000000000002</v>
      </c>
      <c r="K12" s="3">
        <f>G12/J12</f>
        <v>0.35444234404536856</v>
      </c>
      <c r="L12" s="3">
        <f t="shared" si="2"/>
        <v>0</v>
      </c>
      <c r="M12" s="3">
        <f t="shared" si="3"/>
        <v>0.47258979206049145</v>
      </c>
      <c r="N12" s="4">
        <f t="shared" si="4"/>
        <v>133917047.64205596</v>
      </c>
      <c r="O12" s="4">
        <f t="shared" si="5"/>
        <v>343745214.1379596</v>
      </c>
      <c r="P12" s="4">
        <f t="shared" si="6"/>
        <v>5538178418.9064522</v>
      </c>
    </row>
    <row r="13" spans="1:16" x14ac:dyDescent="0.25">
      <c r="A13" s="10"/>
      <c r="B13" s="3">
        <v>0.14559169830855687</v>
      </c>
      <c r="C13" s="3">
        <v>2.5140267490436599</v>
      </c>
      <c r="D13" s="3">
        <v>4.3771748050429649</v>
      </c>
      <c r="F13" s="1">
        <v>0.18759999999999999</v>
      </c>
      <c r="G13" s="1">
        <v>50</v>
      </c>
      <c r="H13" s="3">
        <v>0</v>
      </c>
      <c r="I13" s="3">
        <v>1000</v>
      </c>
      <c r="J13" s="3">
        <f t="shared" si="0"/>
        <v>187.6</v>
      </c>
      <c r="K13" s="3">
        <f t="shared" si="1"/>
        <v>0.26652452025586354</v>
      </c>
      <c r="L13" s="3">
        <f t="shared" si="2"/>
        <v>0</v>
      </c>
      <c r="M13" s="3">
        <f t="shared" si="3"/>
        <v>5.3304904051172706</v>
      </c>
      <c r="N13" s="4">
        <f t="shared" si="4"/>
        <v>27313002.602685265</v>
      </c>
      <c r="O13" s="4">
        <f t="shared" si="5"/>
        <v>471631418.12059057</v>
      </c>
      <c r="P13" s="4">
        <f t="shared" si="6"/>
        <v>821157993.4260602</v>
      </c>
    </row>
    <row r="14" spans="1:16" x14ac:dyDescent="0.25">
      <c r="A14" s="10" t="s">
        <v>10</v>
      </c>
      <c r="B14" s="1">
        <v>0.11110533514582113</v>
      </c>
      <c r="C14" s="1">
        <v>1.1328838852957983</v>
      </c>
      <c r="D14" s="1">
        <v>5.6568542494923797</v>
      </c>
      <c r="F14" s="3">
        <v>0.20200000000000001</v>
      </c>
      <c r="G14" s="1">
        <v>0</v>
      </c>
      <c r="H14" s="1">
        <v>0</v>
      </c>
      <c r="I14" s="1">
        <v>0</v>
      </c>
      <c r="J14" s="3">
        <f t="shared" si="0"/>
        <v>202</v>
      </c>
      <c r="K14" s="3">
        <f t="shared" si="1"/>
        <v>0</v>
      </c>
      <c r="L14" s="3">
        <f t="shared" si="2"/>
        <v>0</v>
      </c>
      <c r="M14" s="3">
        <f t="shared" si="3"/>
        <v>0</v>
      </c>
      <c r="N14" s="4">
        <f t="shared" si="4"/>
        <v>22443277.699455868</v>
      </c>
      <c r="O14" s="4">
        <f t="shared" si="5"/>
        <v>228842544.82975125</v>
      </c>
      <c r="P14" s="4">
        <f t="shared" si="6"/>
        <v>1142684558.3974607</v>
      </c>
    </row>
    <row r="15" spans="1:16" x14ac:dyDescent="0.25">
      <c r="A15" s="10"/>
      <c r="B15" s="1">
        <v>7.5887180274690505E-2</v>
      </c>
      <c r="C15" s="1">
        <v>0.3438854545349353</v>
      </c>
      <c r="D15" s="1">
        <v>1.5157165665103958</v>
      </c>
      <c r="F15" s="3">
        <v>0.2072</v>
      </c>
      <c r="G15" s="1">
        <v>0</v>
      </c>
      <c r="H15" s="1">
        <v>0</v>
      </c>
      <c r="I15" s="1">
        <v>0</v>
      </c>
      <c r="J15" s="3">
        <f t="shared" si="0"/>
        <v>207.2</v>
      </c>
      <c r="K15" s="3">
        <f t="shared" si="1"/>
        <v>0</v>
      </c>
      <c r="L15" s="3">
        <f t="shared" si="2"/>
        <v>0</v>
      </c>
      <c r="M15" s="3">
        <f t="shared" si="3"/>
        <v>0</v>
      </c>
      <c r="N15" s="4">
        <f t="shared" si="4"/>
        <v>15723823.75291587</v>
      </c>
      <c r="O15" s="4">
        <f t="shared" si="5"/>
        <v>71253066.179638594</v>
      </c>
      <c r="P15" s="4">
        <f t="shared" si="6"/>
        <v>314056472.58095402</v>
      </c>
    </row>
    <row r="16" spans="1:16" x14ac:dyDescent="0.25">
      <c r="A16" s="10"/>
      <c r="B16" s="1">
        <v>2.0053529649420417E-2</v>
      </c>
      <c r="C16" s="1">
        <v>9.3428078039683782E-2</v>
      </c>
      <c r="D16" s="1">
        <v>0.673616788432845</v>
      </c>
      <c r="F16" s="3">
        <v>0.248</v>
      </c>
      <c r="G16" s="1">
        <v>0</v>
      </c>
      <c r="H16" s="1">
        <v>0</v>
      </c>
      <c r="I16" s="1">
        <v>0</v>
      </c>
      <c r="J16" s="3">
        <f t="shared" si="0"/>
        <v>248</v>
      </c>
      <c r="K16" s="3">
        <f t="shared" si="1"/>
        <v>0</v>
      </c>
      <c r="L16" s="3">
        <f t="shared" si="2"/>
        <v>0</v>
      </c>
      <c r="M16" s="3">
        <f t="shared" si="3"/>
        <v>0</v>
      </c>
      <c r="N16" s="4">
        <f t="shared" si="4"/>
        <v>4973275.3530562632</v>
      </c>
      <c r="O16" s="4">
        <f t="shared" si="5"/>
        <v>23170163.353841577</v>
      </c>
      <c r="P16" s="4">
        <f t="shared" si="6"/>
        <v>167056963.53134555</v>
      </c>
    </row>
    <row r="17" spans="1:16" x14ac:dyDescent="0.25">
      <c r="A17" s="10"/>
      <c r="B17" s="1">
        <v>0.20166043980553175</v>
      </c>
      <c r="C17" s="1">
        <v>1.3379275547861105</v>
      </c>
      <c r="D17" s="1">
        <v>0.88270299629065507</v>
      </c>
      <c r="F17" s="3">
        <v>0.19340000000000002</v>
      </c>
      <c r="G17" s="1">
        <v>750</v>
      </c>
      <c r="H17" s="1">
        <v>0</v>
      </c>
      <c r="I17" s="1">
        <v>0</v>
      </c>
      <c r="J17" s="3">
        <f t="shared" si="0"/>
        <v>193.4</v>
      </c>
      <c r="K17" s="3">
        <f t="shared" si="1"/>
        <v>3.8779731127197516</v>
      </c>
      <c r="L17" s="3">
        <f t="shared" si="2"/>
        <v>0</v>
      </c>
      <c r="M17" s="3">
        <f t="shared" si="3"/>
        <v>0</v>
      </c>
      <c r="N17" s="4">
        <f t="shared" si="4"/>
        <v>39001129.058389843</v>
      </c>
      <c r="O17" s="4">
        <f t="shared" si="5"/>
        <v>258755189.0956338</v>
      </c>
      <c r="P17" s="4">
        <f t="shared" si="6"/>
        <v>170714759.4826127</v>
      </c>
    </row>
    <row r="18" spans="1:16" x14ac:dyDescent="0.25">
      <c r="A18" s="10" t="s">
        <v>11</v>
      </c>
      <c r="B18" s="1">
        <v>0.10294887715844657</v>
      </c>
      <c r="C18" s="1">
        <v>7.4842419038683133E-2</v>
      </c>
      <c r="D18" s="1">
        <v>4.5002339387552324</v>
      </c>
      <c r="F18" s="3">
        <v>0.1802</v>
      </c>
      <c r="G18" s="1">
        <v>0</v>
      </c>
      <c r="H18" s="1">
        <v>0</v>
      </c>
      <c r="I18" s="1">
        <v>0</v>
      </c>
      <c r="J18" s="3">
        <f t="shared" si="0"/>
        <v>180.2</v>
      </c>
      <c r="K18" s="3">
        <f t="shared" si="1"/>
        <v>0</v>
      </c>
      <c r="L18" s="3">
        <f t="shared" si="2"/>
        <v>0</v>
      </c>
      <c r="M18" s="3">
        <f t="shared" si="3"/>
        <v>0</v>
      </c>
      <c r="N18" s="4">
        <f t="shared" si="4"/>
        <v>18551387.663952071</v>
      </c>
      <c r="O18" s="4">
        <f t="shared" si="5"/>
        <v>13486603.910770699</v>
      </c>
      <c r="P18" s="4">
        <f t="shared" si="6"/>
        <v>810942155.76369274</v>
      </c>
    </row>
    <row r="19" spans="1:16" x14ac:dyDescent="0.25">
      <c r="A19" s="10"/>
      <c r="B19" s="1">
        <v>0.21613430782696619</v>
      </c>
      <c r="C19" s="1">
        <v>8.3620472174132099E-2</v>
      </c>
      <c r="D19" s="1">
        <v>2.5668517951258076</v>
      </c>
      <c r="F19" s="3">
        <v>0.18859999999999999</v>
      </c>
      <c r="G19" s="1">
        <v>0</v>
      </c>
      <c r="H19" s="1">
        <v>0</v>
      </c>
      <c r="I19" s="1">
        <v>0</v>
      </c>
      <c r="J19" s="3">
        <f t="shared" si="0"/>
        <v>188.6</v>
      </c>
      <c r="K19" s="3">
        <f t="shared" si="1"/>
        <v>0</v>
      </c>
      <c r="L19" s="3">
        <f t="shared" si="2"/>
        <v>0</v>
      </c>
      <c r="M19" s="3">
        <f t="shared" si="3"/>
        <v>0</v>
      </c>
      <c r="N19" s="4">
        <f t="shared" si="4"/>
        <v>40762930.45616582</v>
      </c>
      <c r="O19" s="4">
        <f t="shared" si="5"/>
        <v>15770821.052041313</v>
      </c>
      <c r="P19" s="4">
        <f t="shared" si="6"/>
        <v>484108248.5607273</v>
      </c>
    </row>
    <row r="20" spans="1:16" x14ac:dyDescent="0.25">
      <c r="A20" s="10"/>
      <c r="B20" s="1">
        <v>5.1337035902516277</v>
      </c>
      <c r="C20" s="1">
        <v>1.2570133745218268</v>
      </c>
      <c r="D20" s="1">
        <v>16.679452173457925</v>
      </c>
      <c r="F20" s="3">
        <v>0.18080000000000002</v>
      </c>
      <c r="G20" s="1">
        <v>32500</v>
      </c>
      <c r="H20" s="1">
        <v>0</v>
      </c>
      <c r="I20" s="1">
        <v>20000</v>
      </c>
      <c r="J20" s="3">
        <f t="shared" si="0"/>
        <v>180.8</v>
      </c>
      <c r="K20" s="3">
        <f t="shared" si="1"/>
        <v>179.75663716814159</v>
      </c>
      <c r="L20" s="3">
        <f t="shared" si="2"/>
        <v>0</v>
      </c>
      <c r="M20" s="3">
        <f t="shared" si="3"/>
        <v>110.61946902654867</v>
      </c>
      <c r="N20" s="4">
        <f t="shared" si="4"/>
        <v>928173609.11749434</v>
      </c>
      <c r="O20" s="4">
        <f t="shared" si="5"/>
        <v>227268018.11354631</v>
      </c>
      <c r="P20" s="4">
        <f t="shared" si="6"/>
        <v>3015644952.9611931</v>
      </c>
    </row>
    <row r="21" spans="1:16" x14ac:dyDescent="0.25">
      <c r="A21" s="10"/>
      <c r="B21" s="1">
        <v>0.93952274921401191</v>
      </c>
      <c r="C21" s="1">
        <v>0.46009382531243725</v>
      </c>
      <c r="D21" s="1">
        <v>14.123247940650479</v>
      </c>
      <c r="F21" s="3">
        <v>0.18959999999999999</v>
      </c>
      <c r="G21" s="1">
        <v>500</v>
      </c>
      <c r="H21" s="1">
        <v>750</v>
      </c>
      <c r="I21" s="1">
        <v>0</v>
      </c>
      <c r="J21" s="3">
        <f t="shared" si="0"/>
        <v>189.6</v>
      </c>
      <c r="K21" s="3">
        <f t="shared" si="1"/>
        <v>2.6371308016877637</v>
      </c>
      <c r="L21" s="3">
        <f t="shared" si="2"/>
        <v>3.9556962025316458</v>
      </c>
      <c r="M21" s="3">
        <f t="shared" si="3"/>
        <v>0</v>
      </c>
      <c r="N21" s="4">
        <f t="shared" si="4"/>
        <v>178133513.25097665</v>
      </c>
      <c r="O21" s="4">
        <f t="shared" si="5"/>
        <v>87233789.27923809</v>
      </c>
      <c r="P21" s="4">
        <f t="shared" si="6"/>
        <v>2677767809.5473309</v>
      </c>
    </row>
    <row r="22" spans="1:16" x14ac:dyDescent="0.25">
      <c r="A22" s="10" t="s">
        <v>12</v>
      </c>
      <c r="B22" s="1">
        <v>2</v>
      </c>
      <c r="C22" s="1">
        <v>0.75262337370553356</v>
      </c>
      <c r="D22" s="1">
        <v>3.6807506024994976</v>
      </c>
      <c r="F22" s="3">
        <v>0.1812</v>
      </c>
      <c r="G22" s="1">
        <v>62500</v>
      </c>
      <c r="H22" s="1">
        <v>1000</v>
      </c>
      <c r="I22" s="1">
        <v>250000</v>
      </c>
      <c r="J22" s="3">
        <f t="shared" si="0"/>
        <v>181.2</v>
      </c>
      <c r="K22" s="3">
        <f t="shared" si="1"/>
        <v>344.92273730684332</v>
      </c>
      <c r="L22" s="3">
        <f t="shared" si="2"/>
        <v>5.5187637969094929</v>
      </c>
      <c r="M22" s="3">
        <f t="shared" si="3"/>
        <v>1379.6909492273733</v>
      </c>
      <c r="N22" s="4">
        <f t="shared" si="4"/>
        <v>362400000</v>
      </c>
      <c r="O22" s="4">
        <f t="shared" si="5"/>
        <v>136375355.31544268</v>
      </c>
      <c r="P22" s="4">
        <f t="shared" si="6"/>
        <v>666952009.1729089</v>
      </c>
    </row>
    <row r="23" spans="1:16" x14ac:dyDescent="0.25">
      <c r="A23" s="10"/>
      <c r="B23" s="1">
        <v>3.4105395670718255</v>
      </c>
      <c r="C23" s="1">
        <v>0.27739236801696093</v>
      </c>
      <c r="D23" s="1">
        <v>13.177456276281157</v>
      </c>
      <c r="F23" s="3">
        <v>0.2036</v>
      </c>
      <c r="G23" s="1">
        <v>0</v>
      </c>
      <c r="H23" s="1">
        <v>0</v>
      </c>
      <c r="I23" s="1">
        <v>500</v>
      </c>
      <c r="J23" s="3">
        <f t="shared" si="0"/>
        <v>203.6</v>
      </c>
      <c r="K23" s="3">
        <f t="shared" si="1"/>
        <v>0</v>
      </c>
      <c r="L23" s="3">
        <f t="shared" si="2"/>
        <v>0</v>
      </c>
      <c r="M23" s="3">
        <f t="shared" si="3"/>
        <v>2.4557956777996073</v>
      </c>
      <c r="N23" s="4">
        <f t="shared" si="4"/>
        <v>694385855.85582364</v>
      </c>
      <c r="O23" s="4">
        <f t="shared" si="5"/>
        <v>56477086.128253251</v>
      </c>
      <c r="P23" s="4">
        <f t="shared" si="6"/>
        <v>2682930097.8508434</v>
      </c>
    </row>
    <row r="24" spans="1:16" x14ac:dyDescent="0.25">
      <c r="A24" s="10"/>
      <c r="B24" s="1">
        <v>0.7955364837549177</v>
      </c>
      <c r="C24" s="1">
        <v>1.042465760841123</v>
      </c>
      <c r="D24" s="1">
        <v>24.761039896678245</v>
      </c>
      <c r="F24" s="3">
        <v>0.1862</v>
      </c>
      <c r="G24" s="1">
        <v>22500</v>
      </c>
      <c r="H24" s="1">
        <v>0</v>
      </c>
      <c r="I24" s="1">
        <v>100000</v>
      </c>
      <c r="J24" s="3">
        <f t="shared" si="0"/>
        <v>186.20000000000002</v>
      </c>
      <c r="K24" s="3">
        <f t="shared" si="1"/>
        <v>120.83780880773361</v>
      </c>
      <c r="L24" s="3">
        <f t="shared" si="2"/>
        <v>0</v>
      </c>
      <c r="M24" s="3">
        <f t="shared" si="3"/>
        <v>537.05692803437159</v>
      </c>
      <c r="N24" s="4">
        <f t="shared" si="4"/>
        <v>148128893.27516571</v>
      </c>
      <c r="O24" s="4">
        <f t="shared" si="5"/>
        <v>194107124.6686171</v>
      </c>
      <c r="P24" s="4">
        <f t="shared" si="6"/>
        <v>4610505628.7614899</v>
      </c>
    </row>
    <row r="25" spans="1:16" x14ac:dyDescent="0.25">
      <c r="A25" s="10"/>
      <c r="B25" s="1">
        <v>1.189207115002721</v>
      </c>
      <c r="C25" s="1">
        <v>0.21315872294198912</v>
      </c>
      <c r="D25" s="1">
        <v>4.6589343458738304</v>
      </c>
      <c r="F25" s="3">
        <v>0.18540000000000001</v>
      </c>
      <c r="G25" s="1">
        <v>500</v>
      </c>
      <c r="H25" s="1">
        <v>0</v>
      </c>
      <c r="I25" s="1">
        <v>0</v>
      </c>
      <c r="J25" s="3">
        <f t="shared" si="0"/>
        <v>185.4</v>
      </c>
      <c r="K25" s="3">
        <f t="shared" si="1"/>
        <v>2.6968716289104639</v>
      </c>
      <c r="L25" s="3">
        <f t="shared" si="2"/>
        <v>0</v>
      </c>
      <c r="M25" s="3">
        <f t="shared" si="3"/>
        <v>0</v>
      </c>
      <c r="N25" s="4">
        <f t="shared" si="4"/>
        <v>220478999.12150449</v>
      </c>
      <c r="O25" s="4">
        <f t="shared" si="5"/>
        <v>39519627.233444788</v>
      </c>
      <c r="P25" s="4">
        <f t="shared" si="6"/>
        <v>863766427.72500813</v>
      </c>
    </row>
    <row r="26" spans="1:16" x14ac:dyDescent="0.25">
      <c r="A26" s="10" t="s">
        <v>13</v>
      </c>
      <c r="B26" s="1">
        <v>0.59873935230946351</v>
      </c>
      <c r="C26" s="1">
        <v>3.0314331330207915</v>
      </c>
      <c r="D26" s="1">
        <v>3.8906197896491435</v>
      </c>
      <c r="F26" s="3">
        <v>0.20760000000000001</v>
      </c>
      <c r="G26" s="1">
        <v>2000</v>
      </c>
      <c r="H26" s="1">
        <v>1000</v>
      </c>
      <c r="I26" s="1">
        <v>250000</v>
      </c>
      <c r="J26" s="3">
        <f t="shared" si="0"/>
        <v>207.6</v>
      </c>
      <c r="K26" s="3">
        <f t="shared" si="1"/>
        <v>9.6339113680154149</v>
      </c>
      <c r="L26" s="3">
        <f t="shared" si="2"/>
        <v>4.8169556840077075</v>
      </c>
      <c r="M26" s="3">
        <f t="shared" si="3"/>
        <v>1204.2389210019269</v>
      </c>
      <c r="N26" s="4">
        <f t="shared" si="4"/>
        <v>124298289.53944463</v>
      </c>
      <c r="O26" s="4">
        <f t="shared" si="5"/>
        <v>629325518.41511631</v>
      </c>
      <c r="P26" s="4">
        <f t="shared" si="6"/>
        <v>807692668.33116221</v>
      </c>
    </row>
    <row r="27" spans="1:16" x14ac:dyDescent="0.25">
      <c r="A27" s="10"/>
      <c r="B27" s="1">
        <v>2.8878583910449942</v>
      </c>
      <c r="C27" s="1">
        <v>7.3615012049989952</v>
      </c>
      <c r="D27" s="1">
        <v>13.642158268287302</v>
      </c>
      <c r="F27" s="3">
        <v>0.21640000000000001</v>
      </c>
      <c r="G27" s="1">
        <v>17500</v>
      </c>
      <c r="H27" s="1">
        <v>4500</v>
      </c>
      <c r="I27" s="1">
        <v>77500</v>
      </c>
      <c r="J27" s="3">
        <f t="shared" si="0"/>
        <v>216.4</v>
      </c>
      <c r="K27" s="3">
        <f t="shared" si="1"/>
        <v>80.868761552680226</v>
      </c>
      <c r="L27" s="3">
        <f t="shared" si="2"/>
        <v>20.794824399260627</v>
      </c>
      <c r="M27" s="3">
        <f t="shared" si="3"/>
        <v>358.13308687615523</v>
      </c>
      <c r="N27" s="4">
        <f t="shared" si="4"/>
        <v>624932555.82213676</v>
      </c>
      <c r="O27" s="4">
        <f t="shared" si="5"/>
        <v>1593028860.7617826</v>
      </c>
      <c r="P27" s="4">
        <f t="shared" si="6"/>
        <v>2952163049.2573724</v>
      </c>
    </row>
    <row r="28" spans="1:16" x14ac:dyDescent="0.25">
      <c r="A28" s="10"/>
      <c r="B28" s="1">
        <v>1.4240501955970697</v>
      </c>
      <c r="C28" s="1">
        <v>1.1486983549970344</v>
      </c>
      <c r="D28" s="1">
        <v>6.6807033554269477</v>
      </c>
      <c r="F28" s="3">
        <v>0.20140000000000002</v>
      </c>
      <c r="G28" s="1">
        <v>7750</v>
      </c>
      <c r="H28" s="1">
        <v>750</v>
      </c>
      <c r="I28" s="1">
        <v>750000</v>
      </c>
      <c r="J28" s="3">
        <f t="shared" si="0"/>
        <v>201.40000000000003</v>
      </c>
      <c r="K28" s="3">
        <f t="shared" si="1"/>
        <v>38.480635551142001</v>
      </c>
      <c r="L28" s="3">
        <f t="shared" si="2"/>
        <v>3.7239324726911613</v>
      </c>
      <c r="M28" s="3">
        <f t="shared" si="3"/>
        <v>3723.9324726911614</v>
      </c>
      <c r="N28" s="4">
        <f t="shared" si="4"/>
        <v>286803709.39324993</v>
      </c>
      <c r="O28" s="4">
        <f t="shared" si="5"/>
        <v>231347848.69640276</v>
      </c>
      <c r="P28" s="4">
        <f t="shared" si="6"/>
        <v>1345493655.7829874</v>
      </c>
    </row>
    <row r="29" spans="1:16" x14ac:dyDescent="0.25">
      <c r="A29" s="10"/>
      <c r="B29" s="1">
        <v>1.1647335864684549</v>
      </c>
      <c r="C29" s="1">
        <v>1.7776853623331383</v>
      </c>
      <c r="D29" s="1">
        <v>7.6211039843514969</v>
      </c>
      <c r="F29" s="3">
        <v>0.2266</v>
      </c>
      <c r="G29" s="1">
        <v>3750</v>
      </c>
      <c r="H29" s="1">
        <v>2000</v>
      </c>
      <c r="I29" s="1">
        <v>750000</v>
      </c>
      <c r="J29" s="3">
        <f t="shared" si="0"/>
        <v>226.6</v>
      </c>
      <c r="K29" s="3">
        <f t="shared" si="1"/>
        <v>16.548984995586938</v>
      </c>
      <c r="L29" s="3">
        <f>H29/J29</f>
        <v>8.8261253309796999</v>
      </c>
      <c r="M29" s="3">
        <f t="shared" si="3"/>
        <v>3309.7969991173877</v>
      </c>
      <c r="N29" s="4">
        <f t="shared" si="4"/>
        <v>263928630.69375187</v>
      </c>
      <c r="O29" s="4">
        <f t="shared" si="5"/>
        <v>402823503.10468918</v>
      </c>
      <c r="P29" s="4">
        <f t="shared" si="6"/>
        <v>1726942162.8540492</v>
      </c>
    </row>
    <row r="30" spans="1:16" x14ac:dyDescent="0.25">
      <c r="A30" s="3" t="s">
        <v>21</v>
      </c>
    </row>
    <row r="31" spans="1:16" x14ac:dyDescent="0.25">
      <c r="A31" s="10" t="s">
        <v>3</v>
      </c>
      <c r="B31" s="3">
        <f>LOG10(B3)</f>
        <v>0.57195699176156489</v>
      </c>
      <c r="C31" s="3">
        <f>LOG10(C3)</f>
        <v>0.17158709752846935</v>
      </c>
      <c r="D31" s="3">
        <f>LOG10(D3)</f>
        <v>1.8423035734635642</v>
      </c>
      <c r="G31" s="5">
        <f>LOG10(G3+1)</f>
        <v>4.1761202110560856</v>
      </c>
      <c r="K31" s="5">
        <f>LOG10(K3+1)</f>
        <v>1.8769738526086459</v>
      </c>
      <c r="L31" s="5">
        <f>LOG10(L3+1)</f>
        <v>0.92598735741987281</v>
      </c>
      <c r="M31" s="5">
        <f>LOG10(M3+1)</f>
        <v>1.7037556433021392</v>
      </c>
      <c r="N31" s="3">
        <f>LOG10(N3)</f>
        <v>8.8768781536624566</v>
      </c>
      <c r="O31" s="3">
        <f>LOG10(O3)</f>
        <v>8.4765082594293606</v>
      </c>
      <c r="P31" s="3">
        <f>LOG10(P3)</f>
        <v>10.147224735364455</v>
      </c>
    </row>
    <row r="32" spans="1:16" x14ac:dyDescent="0.25">
      <c r="A32" s="10"/>
      <c r="B32" s="3">
        <f>LOG10(B4)</f>
        <v>0.11740169830895283</v>
      </c>
      <c r="C32" s="3">
        <f>LOG10(C4)</f>
        <v>-0.10536049848239383</v>
      </c>
      <c r="D32" s="3">
        <f>LOG10(D4)</f>
        <v>1.7218915751979731</v>
      </c>
      <c r="G32" s="5">
        <f>LOG10(G4+1)</f>
        <v>3.3981136917305026</v>
      </c>
      <c r="K32" s="5">
        <f>LOG10(K4+1)</f>
        <v>1.2258978896522907</v>
      </c>
      <c r="L32" s="5">
        <f>LOG10(L4+1)</f>
        <v>0.61956880665953284</v>
      </c>
      <c r="M32" s="5">
        <f>LOG10(M4+1)</f>
        <v>1.5138242508474962</v>
      </c>
      <c r="N32" s="3">
        <f>LOG10(N4)</f>
        <v>8.3160587852633761</v>
      </c>
      <c r="O32" s="3">
        <f>LOG10(O4)</f>
        <v>8.0932965884720289</v>
      </c>
      <c r="P32" s="3">
        <f>LOG10(P4)</f>
        <v>9.9205486621523953</v>
      </c>
    </row>
    <row r="33" spans="1:16" x14ac:dyDescent="0.25">
      <c r="A33" s="10"/>
      <c r="B33" s="3">
        <f>LOG10(B5)</f>
        <v>0.95125478629818061</v>
      </c>
      <c r="C33" s="3">
        <f>LOG10(C5)</f>
        <v>0.21072099696478658</v>
      </c>
      <c r="D33" s="3">
        <f>LOG10(D5)</f>
        <v>1.8754168729866023</v>
      </c>
      <c r="G33" s="5">
        <f>LOG10(G5+1)</f>
        <v>3.6021685513789974</v>
      </c>
      <c r="K33" s="5">
        <f>LOG10(K5+1)</f>
        <v>1.3916523703913906</v>
      </c>
      <c r="L33" s="5">
        <f>LOG10(L5+1)</f>
        <v>1.1078992370604128</v>
      </c>
      <c r="M33" s="5">
        <f>LOG10(M5+1)</f>
        <v>2.5132963276635705</v>
      </c>
      <c r="N33" s="3">
        <f>LOG10(N5)</f>
        <v>9.1796551450011847</v>
      </c>
      <c r="O33" s="3">
        <f>LOG10(O5)</f>
        <v>8.4391213556677904</v>
      </c>
      <c r="P33" s="3">
        <f>LOG10(P5)</f>
        <v>10.103817231689607</v>
      </c>
    </row>
    <row r="34" spans="1:16" x14ac:dyDescent="0.25">
      <c r="A34" s="10"/>
      <c r="B34" s="3">
        <f>LOG10(B6)</f>
        <v>0.64119389076428057</v>
      </c>
      <c r="C34" s="3">
        <f>LOG10(C6)</f>
        <v>-0.14750469787535034</v>
      </c>
      <c r="D34" s="3">
        <f>LOG10(D6)</f>
        <v>1.6406134763686973</v>
      </c>
      <c r="G34" s="5">
        <f>LOG10(G6+1)</f>
        <v>3.7782236267660965</v>
      </c>
      <c r="K34" s="5">
        <f>LOG10(K6+1)</f>
        <v>1.5390086255275872</v>
      </c>
      <c r="L34" s="5">
        <f>LOG10(L6+1)</f>
        <v>0</v>
      </c>
      <c r="M34" s="5">
        <f>LOG10(M6+1)</f>
        <v>0</v>
      </c>
      <c r="N34" s="3">
        <f>LOG10(N6)</f>
        <v>8.8930753453168077</v>
      </c>
      <c r="O34" s="3">
        <f>LOG10(O6)</f>
        <v>8.1043767566771781</v>
      </c>
      <c r="P34" s="3">
        <f>LOG10(P6)</f>
        <v>9.8924949309212256</v>
      </c>
    </row>
    <row r="35" spans="1:16" x14ac:dyDescent="0.25">
      <c r="A35" s="10" t="s">
        <v>4</v>
      </c>
      <c r="B35" s="3">
        <f>LOG10(B7)</f>
        <v>-3.9495135431114319</v>
      </c>
      <c r="C35" s="3">
        <f>LOG10(C7)</f>
        <v>-2.320941266569295</v>
      </c>
      <c r="D35" s="3">
        <f>LOG10(D7)</f>
        <v>0.24985489640110498</v>
      </c>
      <c r="G35" s="4">
        <f>LOG10(G7+1)</f>
        <v>0</v>
      </c>
      <c r="K35" s="5">
        <f>LOG10(K7+1)</f>
        <v>0</v>
      </c>
      <c r="L35" s="5">
        <f>LOG10(L7+1)</f>
        <v>8.6661616185926979E-2</v>
      </c>
      <c r="M35" s="5">
        <f>LOG10(M7+1)</f>
        <v>0</v>
      </c>
      <c r="N35" s="3">
        <f>LOG10(N7)</f>
        <v>4.4053628794048016</v>
      </c>
      <c r="O35" s="3">
        <f>LOG10(O7)</f>
        <v>6.0339351559469385</v>
      </c>
      <c r="P35" s="3">
        <f>LOG10(P7)</f>
        <v>8.604731318917338</v>
      </c>
    </row>
    <row r="36" spans="1:16" x14ac:dyDescent="0.25">
      <c r="A36" s="10"/>
      <c r="B36" s="3">
        <f>LOG10(B8)</f>
        <v>-3.0012690567698921</v>
      </c>
      <c r="C36" s="3" t="e">
        <f>LOG10(C8)</f>
        <v>#VALUE!</v>
      </c>
      <c r="D36" s="3">
        <f>LOG10(D8)</f>
        <v>1.2853980814851995</v>
      </c>
      <c r="G36" s="5">
        <f>LOG10(G8+1)</f>
        <v>0</v>
      </c>
      <c r="K36" s="5">
        <f>LOG10(K8+1)</f>
        <v>0</v>
      </c>
      <c r="L36" s="5">
        <f>LOG10(L8+1)</f>
        <v>0</v>
      </c>
      <c r="M36" s="5">
        <f>LOG10(M8+1)</f>
        <v>0</v>
      </c>
      <c r="N36" s="3">
        <f>LOG10(N8)</f>
        <v>5.3113313824913675</v>
      </c>
      <c r="O36" s="3" t="e">
        <f>LOG10(O8)</f>
        <v>#VALUE!</v>
      </c>
      <c r="P36" s="3">
        <f>LOG10(P8)</f>
        <v>9.5979985207464598</v>
      </c>
    </row>
    <row r="37" spans="1:16" x14ac:dyDescent="0.25">
      <c r="A37" s="10"/>
      <c r="B37" s="3">
        <f>LOG10(B9)</f>
        <v>-0.19566949718158738</v>
      </c>
      <c r="C37" s="3">
        <f>LOG10(C9)</f>
        <v>-0.59001879150140335</v>
      </c>
      <c r="D37" s="3">
        <f>LOG10(D9)</f>
        <v>1.5593353775394223</v>
      </c>
      <c r="G37" s="5">
        <f>LOG10(G9+1)</f>
        <v>3.3981136917305026</v>
      </c>
      <c r="K37" s="5">
        <f>LOG10(K9+1)</f>
        <v>1.1932026457051799</v>
      </c>
      <c r="L37" s="5">
        <f>LOG10(L9+1)</f>
        <v>0</v>
      </c>
      <c r="M37" s="5">
        <f>LOG10(M9+1)</f>
        <v>0.11128136229152624</v>
      </c>
      <c r="N37" s="3">
        <f>LOG10(N9)</f>
        <v>8.0378342631595476</v>
      </c>
      <c r="O37" s="3">
        <f>LOG10(O9)</f>
        <v>7.6434849688397311</v>
      </c>
      <c r="P37" s="3">
        <f>LOG10(P9)</f>
        <v>9.7928391378805575</v>
      </c>
    </row>
    <row r="38" spans="1:16" x14ac:dyDescent="0.25">
      <c r="A38" s="10"/>
      <c r="B38" s="3">
        <f>LOG10(B10)</f>
        <v>-0.59001879150140335</v>
      </c>
      <c r="C38" s="3">
        <f>LOG10(C10)</f>
        <v>-0.74354408929003324</v>
      </c>
      <c r="D38" s="3">
        <f>LOG10(D10)</f>
        <v>1.023501985257538</v>
      </c>
      <c r="G38" s="9">
        <f>LOG10(G10+1)</f>
        <v>2.8756399370041685</v>
      </c>
      <c r="K38" s="5">
        <f>LOG10(K10+1)</f>
        <v>0.71712797390996808</v>
      </c>
      <c r="L38" s="5">
        <f>LOG10(L10+1)</f>
        <v>0</v>
      </c>
      <c r="M38" s="5">
        <f>LOG10(M10+1)</f>
        <v>0</v>
      </c>
      <c r="N38" s="3">
        <f>LOG10(N10)</f>
        <v>7.6604012108074908</v>
      </c>
      <c r="O38" s="3">
        <f>LOG10(O10)</f>
        <v>7.5068759130188605</v>
      </c>
      <c r="P38" s="3">
        <f>LOG10(P10)</f>
        <v>9.2739219875664318</v>
      </c>
    </row>
    <row r="39" spans="1:16" x14ac:dyDescent="0.25">
      <c r="A39" s="10" t="s">
        <v>5</v>
      </c>
      <c r="B39" s="3">
        <f t="shared" ref="B39:D39" si="7">LOG10(B11)</f>
        <v>-3.3685256514799509</v>
      </c>
      <c r="C39" s="3">
        <f t="shared" si="7"/>
        <v>-3.0163205565530915</v>
      </c>
      <c r="D39" s="3">
        <f t="shared" si="7"/>
        <v>1.7760769744174885</v>
      </c>
      <c r="G39" s="5">
        <f t="shared" ref="G39:I57" si="8">LOG10(G11+1)</f>
        <v>0</v>
      </c>
      <c r="K39" s="5">
        <f t="shared" ref="K39:M39" si="9">LOG10(K11+1)</f>
        <v>0</v>
      </c>
      <c r="L39" s="5">
        <f t="shared" si="9"/>
        <v>0.1033002166321722</v>
      </c>
      <c r="M39" s="5">
        <f t="shared" si="9"/>
        <v>0.1033002166321722</v>
      </c>
      <c r="N39" s="3">
        <f t="shared" ref="N39:O57" si="10">LOG10(N11)</f>
        <v>4.9014540251653731</v>
      </c>
      <c r="O39" s="3">
        <f t="shared" si="10"/>
        <v>5.253659120092232</v>
      </c>
      <c r="P39" s="3">
        <f t="shared" ref="P39" si="11">LOG10(P11)</f>
        <v>10.046056651062813</v>
      </c>
    </row>
    <row r="40" spans="1:16" x14ac:dyDescent="0.25">
      <c r="A40" s="10"/>
      <c r="B40" s="3">
        <f t="shared" ref="B40:D40" si="12">LOG10(B12)</f>
        <v>-0.19867979713822653</v>
      </c>
      <c r="C40" s="3">
        <f t="shared" si="12"/>
        <v>0.21072099696478769</v>
      </c>
      <c r="D40" s="3">
        <f t="shared" si="12"/>
        <v>1.4178512795773517</v>
      </c>
      <c r="G40" s="5">
        <f t="shared" si="8"/>
        <v>1.8808135922807914</v>
      </c>
      <c r="H40" s="5">
        <f t="shared" si="8"/>
        <v>0</v>
      </c>
      <c r="I40" s="5">
        <f t="shared" si="8"/>
        <v>2.0043213737826426</v>
      </c>
      <c r="K40" s="5">
        <f t="shared" ref="K40:M40" si="13">LOG10(K12+1)</f>
        <v>0.13176052269817751</v>
      </c>
      <c r="L40" s="5">
        <f t="shared" si="13"/>
        <v>0</v>
      </c>
      <c r="M40" s="5">
        <f t="shared" si="13"/>
        <v>0.16808178563737872</v>
      </c>
      <c r="N40" s="3">
        <f t="shared" si="10"/>
        <v>8.1268358662249209</v>
      </c>
      <c r="O40" s="3">
        <f t="shared" si="10"/>
        <v>8.5362366603279352</v>
      </c>
      <c r="P40" s="3">
        <f t="shared" ref="P40" si="14">LOG10(P12)</f>
        <v>9.7433669429405008</v>
      </c>
    </row>
    <row r="41" spans="1:16" x14ac:dyDescent="0.25">
      <c r="A41" s="10"/>
      <c r="B41" s="3">
        <f t="shared" ref="B41:D41" si="15">LOG10(B13)</f>
        <v>-0.83686338794586801</v>
      </c>
      <c r="C41" s="3">
        <f t="shared" si="15"/>
        <v>0.40036989423309555</v>
      </c>
      <c r="D41" s="3">
        <f t="shared" si="15"/>
        <v>0.64119389076428057</v>
      </c>
      <c r="G41" s="5">
        <f t="shared" si="8"/>
        <v>1.7075701760979363</v>
      </c>
      <c r="H41" s="5">
        <f t="shared" ref="H41:I41" si="16">LOG10(H13+1)</f>
        <v>0</v>
      </c>
      <c r="I41" s="5">
        <f t="shared" si="16"/>
        <v>3.0004340774793188</v>
      </c>
      <c r="K41" s="5">
        <f t="shared" ref="K41:M41" si="17">LOG10(K13+1)</f>
        <v>0.10261360226611027</v>
      </c>
      <c r="L41" s="5">
        <f t="shared" si="17"/>
        <v>0</v>
      </c>
      <c r="M41" s="5">
        <f t="shared" si="17"/>
        <v>0.80143735488096135</v>
      </c>
      <c r="N41" s="3">
        <f t="shared" si="10"/>
        <v>7.4363694460971779</v>
      </c>
      <c r="O41" s="3">
        <f t="shared" si="10"/>
        <v>8.6736027282761405</v>
      </c>
      <c r="P41" s="3">
        <f t="shared" ref="P41" si="18">LOG10(P13)</f>
        <v>8.9144267248073259</v>
      </c>
    </row>
    <row r="42" spans="1:16" x14ac:dyDescent="0.25">
      <c r="A42" s="10" t="s">
        <v>10</v>
      </c>
      <c r="B42" s="3">
        <f t="shared" ref="B42:D42" si="19">LOG10(B14)</f>
        <v>-0.95426508625482098</v>
      </c>
      <c r="C42" s="3">
        <f t="shared" si="19"/>
        <v>5.4185399219516497E-2</v>
      </c>
      <c r="D42" s="3">
        <f t="shared" si="19"/>
        <v>0.75257498915995291</v>
      </c>
      <c r="G42" s="5">
        <f t="shared" si="8"/>
        <v>0</v>
      </c>
      <c r="H42" s="5">
        <f t="shared" ref="H42:I42" si="20">LOG10(H14+1)</f>
        <v>0</v>
      </c>
      <c r="I42" s="5">
        <f t="shared" si="20"/>
        <v>0</v>
      </c>
      <c r="K42" s="5">
        <f t="shared" ref="K42:M42" si="21">LOG10(K14+1)</f>
        <v>0</v>
      </c>
      <c r="L42" s="5">
        <f t="shared" si="21"/>
        <v>0</v>
      </c>
      <c r="M42" s="5">
        <f t="shared" si="21"/>
        <v>0</v>
      </c>
      <c r="N42" s="3">
        <f t="shared" si="10"/>
        <v>7.3510862831918029</v>
      </c>
      <c r="O42" s="3">
        <f t="shared" si="10"/>
        <v>8.3595367686661408</v>
      </c>
      <c r="P42" s="3">
        <f t="shared" ref="P42" si="22">LOG10(P14)</f>
        <v>9.0579263586065775</v>
      </c>
    </row>
    <row r="43" spans="1:16" x14ac:dyDescent="0.25">
      <c r="A43" s="10"/>
      <c r="B43" s="3">
        <f t="shared" ref="B43:D43" si="23">LOG10(B15)</f>
        <v>-1.1198315838700097</v>
      </c>
      <c r="C43" s="3">
        <f t="shared" si="23"/>
        <v>-0.46358619332253187</v>
      </c>
      <c r="D43" s="3">
        <f t="shared" si="23"/>
        <v>0.18061799739838805</v>
      </c>
      <c r="G43" s="5">
        <f t="shared" si="8"/>
        <v>0</v>
      </c>
      <c r="H43" s="5">
        <f t="shared" ref="H43:I43" si="24">LOG10(H15+1)</f>
        <v>0</v>
      </c>
      <c r="I43" s="5">
        <f t="shared" si="24"/>
        <v>0</v>
      </c>
      <c r="K43" s="5">
        <f t="shared" ref="K43:M43" si="25">LOG10(K15+1)</f>
        <v>0</v>
      </c>
      <c r="L43" s="5">
        <f t="shared" si="25"/>
        <v>0</v>
      </c>
      <c r="M43" s="5">
        <f t="shared" si="25"/>
        <v>0</v>
      </c>
      <c r="N43" s="3">
        <f t="shared" si="10"/>
        <v>7.196558167203186</v>
      </c>
      <c r="O43" s="3">
        <f t="shared" si="10"/>
        <v>7.8528035577506632</v>
      </c>
      <c r="P43" s="3">
        <f t="shared" ref="P43" si="26">LOG10(P15)</f>
        <v>8.4970077484715834</v>
      </c>
    </row>
    <row r="44" spans="1:16" x14ac:dyDescent="0.25">
      <c r="A44" s="10"/>
      <c r="B44" s="3">
        <f t="shared" ref="B44:D44" si="27">LOG10(B16)</f>
        <v>-1.697809175544853</v>
      </c>
      <c r="C44" s="3">
        <f t="shared" si="27"/>
        <v>-1.0295225851708152</v>
      </c>
      <c r="D44" s="3">
        <f t="shared" si="27"/>
        <v>-0.17158709752846935</v>
      </c>
      <c r="G44" s="5">
        <f t="shared" si="8"/>
        <v>0</v>
      </c>
      <c r="H44" s="5">
        <f t="shared" ref="H44:I44" si="28">LOG10(H16+1)</f>
        <v>0</v>
      </c>
      <c r="I44" s="5">
        <f t="shared" si="28"/>
        <v>0</v>
      </c>
      <c r="K44" s="5">
        <f t="shared" ref="K44:M44" si="29">LOG10(K16+1)</f>
        <v>0</v>
      </c>
      <c r="L44" s="5">
        <f t="shared" si="29"/>
        <v>0</v>
      </c>
      <c r="M44" s="5">
        <f t="shared" si="29"/>
        <v>0</v>
      </c>
      <c r="N44" s="3">
        <f t="shared" si="10"/>
        <v>6.6966425052813632</v>
      </c>
      <c r="O44" s="3">
        <f t="shared" si="10"/>
        <v>7.364929095655401</v>
      </c>
      <c r="P44" s="3">
        <f t="shared" ref="P44" si="30">LOG10(P16)</f>
        <v>8.2228645832977474</v>
      </c>
    </row>
    <row r="45" spans="1:16" x14ac:dyDescent="0.25">
      <c r="A45" s="10"/>
      <c r="B45" s="3">
        <f t="shared" ref="B45:D45" si="31">LOG10(B17)</f>
        <v>-0.69537928998379617</v>
      </c>
      <c r="C45" s="3">
        <f t="shared" si="31"/>
        <v>0.12643259817887159</v>
      </c>
      <c r="D45" s="3">
        <f t="shared" si="31"/>
        <v>-5.4185399219516511E-2</v>
      </c>
      <c r="G45" s="5">
        <f t="shared" si="8"/>
        <v>2.8756399370041685</v>
      </c>
      <c r="H45" s="5">
        <f t="shared" ref="H45:I45" si="32">LOG10(H17+1)</f>
        <v>0</v>
      </c>
      <c r="I45" s="5">
        <f t="shared" si="32"/>
        <v>0</v>
      </c>
      <c r="K45" s="5">
        <f t="shared" ref="K45:M45" si="33">LOG10(K17+1)</f>
        <v>0.68823940216270019</v>
      </c>
      <c r="L45" s="5">
        <f t="shared" si="33"/>
        <v>0</v>
      </c>
      <c r="M45" s="5">
        <f t="shared" si="33"/>
        <v>0</v>
      </c>
      <c r="N45" s="3">
        <f t="shared" si="10"/>
        <v>7.5910771797631869</v>
      </c>
      <c r="O45" s="3">
        <f t="shared" si="10"/>
        <v>8.412889067925855</v>
      </c>
      <c r="P45" s="3">
        <f t="shared" ref="P45" si="34">LOG10(P17)</f>
        <v>8.2322710705274655</v>
      </c>
    </row>
    <row r="46" spans="1:16" x14ac:dyDescent="0.25">
      <c r="A46" s="10" t="s">
        <v>11</v>
      </c>
      <c r="B46" s="3">
        <f t="shared" ref="B46:D46" si="35">LOG10(B18)</f>
        <v>-0.98737838577785864</v>
      </c>
      <c r="C46" s="3">
        <f t="shared" si="35"/>
        <v>-1.1258521837832891</v>
      </c>
      <c r="D46" s="3">
        <f t="shared" si="35"/>
        <v>0.65323509059083873</v>
      </c>
      <c r="G46" s="5">
        <f t="shared" si="8"/>
        <v>0</v>
      </c>
      <c r="H46" s="5">
        <f t="shared" ref="H46:I46" si="36">LOG10(H18+1)</f>
        <v>0</v>
      </c>
      <c r="I46" s="5">
        <f t="shared" si="36"/>
        <v>0</v>
      </c>
      <c r="K46" s="5">
        <f t="shared" ref="K46:M46" si="37">LOG10(K18+1)</f>
        <v>0</v>
      </c>
      <c r="L46" s="5">
        <f t="shared" si="37"/>
        <v>0</v>
      </c>
      <c r="M46" s="5">
        <f t="shared" si="37"/>
        <v>0</v>
      </c>
      <c r="N46" s="3">
        <f t="shared" si="10"/>
        <v>7.2683764008651854</v>
      </c>
      <c r="O46" s="3">
        <f t="shared" si="10"/>
        <v>7.1299026028597554</v>
      </c>
      <c r="P46" s="3">
        <f t="shared" ref="P46" si="38">LOG10(P18)</f>
        <v>8.908989877233882</v>
      </c>
    </row>
    <row r="47" spans="1:16" x14ac:dyDescent="0.25">
      <c r="A47" s="10"/>
      <c r="B47" s="3">
        <f t="shared" ref="B47:D47" si="39">LOG10(B19)</f>
        <v>-0.66527629041739866</v>
      </c>
      <c r="C47" s="3">
        <f t="shared" si="39"/>
        <v>-1.0776873844770523</v>
      </c>
      <c r="D47" s="3">
        <f t="shared" si="39"/>
        <v>0.40940079410301428</v>
      </c>
      <c r="G47" s="5">
        <f t="shared" si="8"/>
        <v>0</v>
      </c>
      <c r="H47" s="5">
        <f t="shared" ref="H47:I47" si="40">LOG10(H19+1)</f>
        <v>0</v>
      </c>
      <c r="I47" s="5">
        <f t="shared" si="40"/>
        <v>0</v>
      </c>
      <c r="K47" s="5">
        <f t="shared" ref="K47:M47" si="41">LOG10(K19+1)</f>
        <v>0</v>
      </c>
      <c r="L47" s="5">
        <f t="shared" si="41"/>
        <v>0</v>
      </c>
      <c r="M47" s="5">
        <f t="shared" si="41"/>
        <v>0</v>
      </c>
      <c r="N47" s="3">
        <f t="shared" si="10"/>
        <v>7.6102653979839108</v>
      </c>
      <c r="O47" s="3">
        <f t="shared" si="10"/>
        <v>7.1978543039242577</v>
      </c>
      <c r="P47" s="3">
        <f t="shared" ref="P47" si="42">LOG10(P19)</f>
        <v>8.684942482504324</v>
      </c>
    </row>
    <row r="48" spans="1:16" x14ac:dyDescent="0.25">
      <c r="A48" s="10"/>
      <c r="B48" s="3">
        <f t="shared" ref="B48:D48" si="43">LOG10(B20)</f>
        <v>0.71043078976699658</v>
      </c>
      <c r="C48" s="3">
        <f t="shared" si="43"/>
        <v>9.9339898569113266E-2</v>
      </c>
      <c r="D48" s="3">
        <f t="shared" si="43"/>
        <v>1.2221817823957632</v>
      </c>
      <c r="G48" s="5">
        <f t="shared" si="8"/>
        <v>4.5118967236804313</v>
      </c>
      <c r="H48" s="5">
        <f t="shared" ref="H48:I48" si="44">LOG10(H20+1)</f>
        <v>0</v>
      </c>
      <c r="I48" s="5">
        <f t="shared" si="44"/>
        <v>4.3010517098452263</v>
      </c>
      <c r="K48" s="5">
        <f t="shared" ref="K48:M48" si="45">LOG10(K20+1)</f>
        <v>2.2570942530347731</v>
      </c>
      <c r="L48" s="5">
        <f t="shared" si="45"/>
        <v>0</v>
      </c>
      <c r="M48" s="5">
        <f t="shared" si="45"/>
        <v>2.0477399522481168</v>
      </c>
      <c r="N48" s="3">
        <f t="shared" si="10"/>
        <v>8.9676292159063404</v>
      </c>
      <c r="O48" s="3">
        <f t="shared" si="10"/>
        <v>8.3565383247084579</v>
      </c>
      <c r="P48" s="3">
        <f t="shared" ref="P48" si="46">LOG10(P20)</f>
        <v>9.4793802085351082</v>
      </c>
    </row>
    <row r="49" spans="1:16" x14ac:dyDescent="0.25">
      <c r="A49" s="10"/>
      <c r="B49" s="3">
        <f t="shared" ref="B49:D49" si="47">LOG10(B21)</f>
        <v>-2.7092699609758245E-2</v>
      </c>
      <c r="C49" s="3">
        <f t="shared" si="47"/>
        <v>-0.33715359514365922</v>
      </c>
      <c r="D49" s="3">
        <f t="shared" si="47"/>
        <v>1.1499345834364083</v>
      </c>
      <c r="G49" s="5">
        <f t="shared" si="8"/>
        <v>2.6998377258672459</v>
      </c>
      <c r="H49" s="5">
        <f t="shared" ref="H49:I49" si="48">LOG10(H21+1)</f>
        <v>2.8756399370041685</v>
      </c>
      <c r="I49" s="5">
        <f t="shared" si="48"/>
        <v>0</v>
      </c>
      <c r="K49" s="5">
        <f t="shared" ref="K49:M49" si="49">LOG10(K21+1)</f>
        <v>0.5607589198146089</v>
      </c>
      <c r="L49" s="5">
        <f t="shared" si="49"/>
        <v>0.69510467510352081</v>
      </c>
      <c r="M49" s="5">
        <f t="shared" si="49"/>
        <v>0</v>
      </c>
      <c r="N49" s="3">
        <f t="shared" si="10"/>
        <v>8.2507456333922899</v>
      </c>
      <c r="O49" s="3">
        <f t="shared" si="10"/>
        <v>7.9406847378583878</v>
      </c>
      <c r="P49" s="3">
        <f t="shared" ref="P49" si="50">LOG10(P21)</f>
        <v>9.4277729164384549</v>
      </c>
    </row>
    <row r="50" spans="1:16" x14ac:dyDescent="0.25">
      <c r="A50" s="10" t="s">
        <v>12</v>
      </c>
      <c r="B50" s="3">
        <f t="shared" ref="B50:D50" si="51">LOG10(B22)</f>
        <v>0.3010299956639812</v>
      </c>
      <c r="C50" s="3">
        <f t="shared" si="51"/>
        <v>-0.12342229822223232</v>
      </c>
      <c r="D50" s="3">
        <f t="shared" si="51"/>
        <v>0.56593639184828437</v>
      </c>
      <c r="G50" s="5">
        <f t="shared" si="8"/>
        <v>4.7958869660001966</v>
      </c>
      <c r="H50" s="5">
        <f t="shared" ref="H50:I50" si="52">LOG10(H22+1)</f>
        <v>3.0004340774793188</v>
      </c>
      <c r="I50" s="5">
        <f t="shared" si="52"/>
        <v>5.3979417458464907</v>
      </c>
      <c r="K50" s="5">
        <f t="shared" ref="K50:M50" si="53">LOG10(K22+1)</f>
        <v>2.5389791088844378</v>
      </c>
      <c r="L50" s="5">
        <f t="shared" si="53"/>
        <v>0.81416524495224663</v>
      </c>
      <c r="M50" s="5">
        <f t="shared" si="53"/>
        <v>3.1400964779517633</v>
      </c>
      <c r="N50" s="3">
        <f t="shared" si="10"/>
        <v>8.5591881890047752</v>
      </c>
      <c r="O50" s="3">
        <f t="shared" si="10"/>
        <v>8.1347358951185615</v>
      </c>
      <c r="P50" s="3">
        <f t="shared" ref="P50" si="54">LOG10(P22)</f>
        <v>8.8240945851890782</v>
      </c>
    </row>
    <row r="51" spans="1:16" x14ac:dyDescent="0.25">
      <c r="A51" s="10"/>
      <c r="B51" s="3">
        <f t="shared" ref="B51:D51" si="55">LOG10(B23)</f>
        <v>0.53282309232524649</v>
      </c>
      <c r="C51" s="3">
        <f t="shared" si="55"/>
        <v>-0.5569054919783657</v>
      </c>
      <c r="D51" s="3">
        <f t="shared" si="55"/>
        <v>1.1198315838700097</v>
      </c>
      <c r="G51" s="5">
        <f t="shared" si="8"/>
        <v>0</v>
      </c>
      <c r="H51" s="5">
        <f t="shared" ref="H51:I51" si="56">LOG10(H23+1)</f>
        <v>0</v>
      </c>
      <c r="I51" s="5">
        <f t="shared" si="56"/>
        <v>2.6998377258672459</v>
      </c>
      <c r="K51" s="5">
        <f t="shared" ref="K51:M51" si="57">LOG10(K23+1)</f>
        <v>0</v>
      </c>
      <c r="L51" s="5">
        <f t="shared" si="57"/>
        <v>0</v>
      </c>
      <c r="M51" s="5">
        <f t="shared" si="57"/>
        <v>0.53854805712070253</v>
      </c>
      <c r="N51" s="3">
        <f t="shared" si="10"/>
        <v>8.8416008659899674</v>
      </c>
      <c r="O51" s="3">
        <f t="shared" si="10"/>
        <v>7.7518722816863557</v>
      </c>
      <c r="P51" s="3">
        <f t="shared" ref="P51" si="58">LOG10(P23)</f>
        <v>9.4286093575347305</v>
      </c>
    </row>
    <row r="52" spans="1:16" x14ac:dyDescent="0.25">
      <c r="A52" s="10"/>
      <c r="B52" s="3">
        <f t="shared" ref="B52:D52" si="59">LOG10(B24)</f>
        <v>-9.9339898569114321E-2</v>
      </c>
      <c r="C52" s="3">
        <f t="shared" si="59"/>
        <v>1.806179973983953E-2</v>
      </c>
      <c r="D52" s="3">
        <f t="shared" si="59"/>
        <v>1.3937688799242332</v>
      </c>
      <c r="G52" s="5">
        <f t="shared" si="8"/>
        <v>4.3522018196594159</v>
      </c>
      <c r="H52" s="5">
        <f t="shared" ref="H52:I52" si="60">LOG10(H24+1)</f>
        <v>0</v>
      </c>
      <c r="I52" s="5">
        <f t="shared" si="60"/>
        <v>5.0000043429231047</v>
      </c>
      <c r="K52" s="5">
        <f t="shared" ref="K52:M52" si="61">LOG10(K24+1)</f>
        <v>2.085782079828419</v>
      </c>
      <c r="L52" s="5">
        <f t="shared" si="61"/>
        <v>0</v>
      </c>
      <c r="M52" s="5">
        <f t="shared" si="61"/>
        <v>2.7308282277541869</v>
      </c>
      <c r="N52" s="3">
        <f t="shared" si="10"/>
        <v>8.1706397780762092</v>
      </c>
      <c r="O52" s="3">
        <f t="shared" si="10"/>
        <v>8.288041476385164</v>
      </c>
      <c r="P52" s="3">
        <f t="shared" ref="P52" si="62">LOG10(P24)</f>
        <v>9.6637485565695567</v>
      </c>
    </row>
    <row r="53" spans="1:16" x14ac:dyDescent="0.25">
      <c r="A53" s="10"/>
      <c r="B53" s="3">
        <f t="shared" ref="B53:D53" si="63">LOG10(B25)</f>
        <v>7.5257498915995286E-2</v>
      </c>
      <c r="C53" s="3">
        <f t="shared" si="63"/>
        <v>-0.67129689033067819</v>
      </c>
      <c r="D53" s="3">
        <f t="shared" si="63"/>
        <v>0.66828659037403892</v>
      </c>
      <c r="G53" s="5">
        <f t="shared" si="8"/>
        <v>2.6998377258672459</v>
      </c>
      <c r="H53" s="5">
        <f t="shared" ref="H53:I53" si="64">LOG10(H25+1)</f>
        <v>0</v>
      </c>
      <c r="I53" s="5">
        <f t="shared" si="64"/>
        <v>0</v>
      </c>
      <c r="K53" s="5">
        <f t="shared" ref="K53:M53" si="65">LOG10(K25+1)</f>
        <v>0.56783437028536987</v>
      </c>
      <c r="L53" s="5">
        <f t="shared" si="65"/>
        <v>0</v>
      </c>
      <c r="M53" s="5">
        <f t="shared" si="65"/>
        <v>0</v>
      </c>
      <c r="N53" s="3">
        <f t="shared" si="10"/>
        <v>8.3433672287244729</v>
      </c>
      <c r="O53" s="3">
        <f t="shared" si="10"/>
        <v>7.5968128394778001</v>
      </c>
      <c r="P53" s="3">
        <f t="shared" ref="P53" si="66">LOG10(P25)</f>
        <v>8.9363963201825172</v>
      </c>
    </row>
    <row r="54" spans="1:16" x14ac:dyDescent="0.25">
      <c r="A54" s="10" t="s">
        <v>13</v>
      </c>
      <c r="B54" s="3">
        <f t="shared" ref="B54:D54" si="67">LOG10(B26)</f>
        <v>-0.22276219679134668</v>
      </c>
      <c r="C54" s="3">
        <f t="shared" si="67"/>
        <v>0.48164799306236927</v>
      </c>
      <c r="D54" s="3">
        <f t="shared" si="67"/>
        <v>0.59001879150140335</v>
      </c>
      <c r="G54" s="5">
        <f t="shared" si="8"/>
        <v>3.3012470886362113</v>
      </c>
      <c r="H54" s="5">
        <f t="shared" ref="H54:I54" si="68">LOG10(H26+1)</f>
        <v>3.0004340774793188</v>
      </c>
      <c r="I54" s="5">
        <f t="shared" si="68"/>
        <v>5.3979417458464907</v>
      </c>
      <c r="K54" s="5">
        <f t="shared" ref="K54:M54" si="69">LOG10(K26+1)</f>
        <v>1.0266930362168056</v>
      </c>
      <c r="L54" s="5">
        <f t="shared" si="69"/>
        <v>0.76469575517463995</v>
      </c>
      <c r="M54" s="5">
        <f t="shared" si="69"/>
        <v>3.0810731479792777</v>
      </c>
      <c r="N54" s="3">
        <f t="shared" si="10"/>
        <v>8.094465152385073</v>
      </c>
      <c r="O54" s="3">
        <f t="shared" si="10"/>
        <v>8.7988753422387891</v>
      </c>
      <c r="P54" s="3">
        <f t="shared" ref="P54" si="70">LOG10(P26)</f>
        <v>8.9072461406778238</v>
      </c>
    </row>
    <row r="55" spans="1:16" x14ac:dyDescent="0.25">
      <c r="A55" s="10"/>
      <c r="B55" s="3">
        <f t="shared" ref="B55:D55" si="71">LOG10(B27)</f>
        <v>0.46057589336589155</v>
      </c>
      <c r="C55" s="3">
        <f t="shared" si="71"/>
        <v>0.86696638751226551</v>
      </c>
      <c r="D55" s="3">
        <f t="shared" si="71"/>
        <v>1.1348830836532089</v>
      </c>
      <c r="G55" s="5">
        <f t="shared" si="8"/>
        <v>4.2430628648048065</v>
      </c>
      <c r="H55" s="5">
        <f t="shared" ref="H55:I55" si="72">LOG10(H27+1)</f>
        <v>3.6533090129384789</v>
      </c>
      <c r="I55" s="5">
        <f t="shared" si="72"/>
        <v>4.8893073062699237</v>
      </c>
      <c r="K55" s="5">
        <f t="shared" ref="K55:M55" si="73">LOG10(K27+1)</f>
        <v>1.9131182207681448</v>
      </c>
      <c r="L55" s="5">
        <f t="shared" si="73"/>
        <v>1.3383533742603626</v>
      </c>
      <c r="M55" s="5">
        <f t="shared" si="73"/>
        <v>2.5552554184532514</v>
      </c>
      <c r="N55" s="3">
        <f t="shared" si="10"/>
        <v>8.7958331498004227</v>
      </c>
      <c r="O55" s="3">
        <f t="shared" si="10"/>
        <v>9.2022236439467981</v>
      </c>
      <c r="P55" s="3">
        <f t="shared" ref="P55" si="74">LOG10(P27)</f>
        <v>9.47014034008774</v>
      </c>
    </row>
    <row r="56" spans="1:16" x14ac:dyDescent="0.25">
      <c r="A56" s="10"/>
      <c r="B56" s="3">
        <f t="shared" ref="B56:D56" si="75">LOG10(B28)</f>
        <v>0.15352529778862978</v>
      </c>
      <c r="C56" s="3">
        <f t="shared" si="75"/>
        <v>6.020599913279602E-2</v>
      </c>
      <c r="D56" s="3">
        <f t="shared" si="75"/>
        <v>0.82482218811930796</v>
      </c>
      <c r="G56" s="5">
        <f t="shared" si="8"/>
        <v>3.8893577368889316</v>
      </c>
      <c r="H56" s="5">
        <f t="shared" ref="H56:I56" si="76">LOG10(H28+1)</f>
        <v>2.8756399370041685</v>
      </c>
      <c r="I56" s="5">
        <f t="shared" si="76"/>
        <v>5.8750618424506236</v>
      </c>
      <c r="K56" s="5">
        <f t="shared" ref="K56:M56" si="77">LOG10(K28+1)</f>
        <v>1.5963841352370192</v>
      </c>
      <c r="L56" s="5">
        <f t="shared" si="77"/>
        <v>0.67430368086628367</v>
      </c>
      <c r="M56" s="5">
        <f t="shared" si="77"/>
        <v>3.5711184040632569</v>
      </c>
      <c r="N56" s="3">
        <f t="shared" si="10"/>
        <v>8.4575847640062296</v>
      </c>
      <c r="O56" s="3">
        <f t="shared" si="10"/>
        <v>8.3642654653503961</v>
      </c>
      <c r="P56" s="3">
        <f t="shared" ref="P56" si="78">LOG10(P28)</f>
        <v>9.128881654336908</v>
      </c>
    </row>
    <row r="57" spans="1:16" x14ac:dyDescent="0.25">
      <c r="A57" s="10"/>
      <c r="B57" s="3">
        <f t="shared" ref="B57:D57" si="79">LOG10(B29)</f>
        <v>6.6226599046075529E-2</v>
      </c>
      <c r="C57" s="3">
        <f t="shared" si="79"/>
        <v>0.24985489640110389</v>
      </c>
      <c r="D57" s="3">
        <f t="shared" si="79"/>
        <v>0.88201788729546482</v>
      </c>
      <c r="G57" s="5">
        <f t="shared" si="8"/>
        <v>3.5741470641507229</v>
      </c>
      <c r="H57" s="5">
        <f t="shared" ref="H57:I57" si="80">LOG10(H29+1)</f>
        <v>3.3012470886362113</v>
      </c>
      <c r="I57" s="5">
        <f t="shared" si="80"/>
        <v>5.8750618424506236</v>
      </c>
      <c r="K57" s="5">
        <f t="shared" ref="K57:M57" si="81">LOG10(K29+1)</f>
        <v>1.2442520026500856</v>
      </c>
      <c r="L57" s="5">
        <f t="shared" si="81"/>
        <v>0.99238229920504828</v>
      </c>
      <c r="M57" s="5">
        <f t="shared" si="81"/>
        <v>3.5199325528855905</v>
      </c>
      <c r="N57" s="3">
        <f t="shared" si="10"/>
        <v>8.4214865045734548</v>
      </c>
      <c r="O57" s="3">
        <f t="shared" si="10"/>
        <v>8.6051148019284831</v>
      </c>
      <c r="P57" s="3">
        <f t="shared" ref="P57" si="82">LOG10(P29)</f>
        <v>9.2372777928228427</v>
      </c>
    </row>
  </sheetData>
  <mergeCells count="16">
    <mergeCell ref="A3:A6"/>
    <mergeCell ref="A7:A10"/>
    <mergeCell ref="A11:A13"/>
    <mergeCell ref="G1:I1"/>
    <mergeCell ref="A31:A34"/>
    <mergeCell ref="B1:D1"/>
    <mergeCell ref="A35:A38"/>
    <mergeCell ref="A14:A17"/>
    <mergeCell ref="A18:A21"/>
    <mergeCell ref="A22:A25"/>
    <mergeCell ref="A26:A29"/>
    <mergeCell ref="A39:A41"/>
    <mergeCell ref="A42:A45"/>
    <mergeCell ref="A46:A49"/>
    <mergeCell ref="A50:A53"/>
    <mergeCell ref="A54:A5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2021-07-18T17:15:02Z</dcterms:modified>
</cp:coreProperties>
</file>