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9005"/>
  <workbookPr/>
  <mc:AlternateContent xmlns:mc="http://schemas.openxmlformats.org/markup-compatibility/2006">
    <mc:Choice Requires="x15">
      <x15ac:absPath xmlns:x15ac="http://schemas.microsoft.com/office/spreadsheetml/2010/11/ac" url="/Volumes/WORK DISC 1/2019-nCov/Elisa/"/>
    </mc:Choice>
  </mc:AlternateContent>
  <bookViews>
    <workbookView xWindow="2600" yWindow="20" windowWidth="23320" windowHeight="14220"/>
  </bookViews>
  <sheets>
    <sheet name="Absorbance 1_01" sheetId="1" r:id="rId1"/>
    <sheet name="Result summary" sheetId="2" r:id="rId2"/>
    <sheet name="General information" sheetId="3" r:id="rId3"/>
    <sheet name="Session information" sheetId="4" r:id="rId4"/>
    <sheet name="Instrument information" sheetId="5" r:id="rId5"/>
    <sheet name="Protocol parameters" sheetId="6" r:id="rId6"/>
    <sheet name="Run log" sheetId="7" r:id="rId7"/>
    <sheet name="Layout definitions" sheetId="8" r:id="rId8"/>
  </sheets>
  <calcPr calcId="150001" iterate="1" concurrentCalc="0"/>
  <webPublishing codePage="125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27" i="1" l="1"/>
  <c r="S17" i="1"/>
  <c r="S8" i="1"/>
  <c r="P17" i="1"/>
  <c r="P8" i="1"/>
  <c r="S18" i="1"/>
  <c r="T18" i="1"/>
  <c r="S19" i="1"/>
  <c r="T19" i="1"/>
  <c r="S20" i="1"/>
  <c r="T20" i="1"/>
  <c r="S21" i="1"/>
  <c r="T21" i="1"/>
  <c r="S22" i="1"/>
  <c r="T22" i="1"/>
  <c r="S23" i="1"/>
  <c r="T23" i="1"/>
  <c r="S24" i="1"/>
  <c r="T24" i="1"/>
  <c r="T17" i="1"/>
  <c r="S9" i="1"/>
  <c r="T9" i="1"/>
  <c r="S10" i="1"/>
  <c r="T10" i="1"/>
  <c r="S11" i="1"/>
  <c r="T11" i="1"/>
  <c r="S12" i="1"/>
  <c r="T12" i="1"/>
  <c r="S13" i="1"/>
  <c r="T13" i="1"/>
  <c r="S14" i="1"/>
  <c r="T14" i="1"/>
  <c r="S15" i="1"/>
  <c r="T15" i="1"/>
  <c r="T8" i="1"/>
  <c r="P18" i="1"/>
  <c r="Q18" i="1"/>
  <c r="P19" i="1"/>
  <c r="Q19" i="1"/>
  <c r="P20" i="1"/>
  <c r="Q20" i="1"/>
  <c r="P21" i="1"/>
  <c r="Q21" i="1"/>
  <c r="P22" i="1"/>
  <c r="Q22" i="1"/>
  <c r="P23" i="1"/>
  <c r="Q23" i="1"/>
  <c r="P24" i="1"/>
  <c r="Q24" i="1"/>
  <c r="Q17" i="1"/>
  <c r="P9" i="1"/>
  <c r="Q9" i="1"/>
  <c r="P10" i="1"/>
  <c r="Q10" i="1"/>
  <c r="P11" i="1"/>
  <c r="Q11" i="1"/>
  <c r="P12" i="1"/>
  <c r="Q12" i="1"/>
  <c r="P13" i="1"/>
  <c r="Q13" i="1"/>
  <c r="P14" i="1"/>
  <c r="Q14" i="1"/>
  <c r="P15" i="1"/>
  <c r="Q15" i="1"/>
  <c r="Q8" i="1"/>
  <c r="O8" i="1"/>
</calcChain>
</file>

<file path=xl/sharedStrings.xml><?xml version="1.0" encoding="utf-8"?>
<sst xmlns="http://schemas.openxmlformats.org/spreadsheetml/2006/main" count="902" uniqueCount="297">
  <si>
    <t>Measurement results</t>
  </si>
  <si>
    <t>20200601 n-Cov mAbs serial dilution Elisa.skax</t>
  </si>
  <si>
    <t>6/1/2020 3:08:23 PM</t>
  </si>
  <si>
    <t xml:space="preserve"> </t>
  </si>
  <si>
    <t>Absorbance 1</t>
  </si>
  <si>
    <t>Wavelength: 450 nm</t>
  </si>
  <si>
    <t>Plate 1</t>
  </si>
  <si>
    <t>Abs</t>
  </si>
  <si>
    <t>A</t>
  </si>
  <si>
    <t>B</t>
  </si>
  <si>
    <t>C</t>
  </si>
  <si>
    <t>D</t>
  </si>
  <si>
    <t>E</t>
  </si>
  <si>
    <t>F</t>
  </si>
  <si>
    <t>G</t>
  </si>
  <si>
    <t>H</t>
  </si>
  <si>
    <t>Sample</t>
  </si>
  <si>
    <t>Un0001</t>
  </si>
  <si>
    <t>Un0002</t>
  </si>
  <si>
    <t>Un0003</t>
  </si>
  <si>
    <t>Un0004</t>
  </si>
  <si>
    <t>Un0005</t>
  </si>
  <si>
    <t>Un0006</t>
  </si>
  <si>
    <t>Un0007</t>
  </si>
  <si>
    <t>Un0008</t>
  </si>
  <si>
    <t>Un0009</t>
  </si>
  <si>
    <t>Un0010</t>
  </si>
  <si>
    <t>Un0011</t>
  </si>
  <si>
    <t>Un0012</t>
  </si>
  <si>
    <t>Un0013</t>
  </si>
  <si>
    <t>Un0014</t>
  </si>
  <si>
    <t>Un0015</t>
  </si>
  <si>
    <t>Un0016</t>
  </si>
  <si>
    <t>Un0017</t>
  </si>
  <si>
    <t>Un0018</t>
  </si>
  <si>
    <t>Un0019</t>
  </si>
  <si>
    <t>Un0020</t>
  </si>
  <si>
    <t>Un0021</t>
  </si>
  <si>
    <t>Un0022</t>
  </si>
  <si>
    <t>Un0023</t>
  </si>
  <si>
    <t>Un0024</t>
  </si>
  <si>
    <t>Un0025</t>
  </si>
  <si>
    <t>Un0026</t>
  </si>
  <si>
    <t>Un0027</t>
  </si>
  <si>
    <t>Un0028</t>
  </si>
  <si>
    <t>Un0029</t>
  </si>
  <si>
    <t>Un0030</t>
  </si>
  <si>
    <t>Un0031</t>
  </si>
  <si>
    <t>Un0032</t>
  </si>
  <si>
    <t>Un0033</t>
  </si>
  <si>
    <t>Un0034</t>
  </si>
  <si>
    <t>Un0035</t>
  </si>
  <si>
    <t>Un0036</t>
  </si>
  <si>
    <t>Un0037</t>
  </si>
  <si>
    <t>Un0038</t>
  </si>
  <si>
    <t>Un0039</t>
  </si>
  <si>
    <t>Un0040</t>
  </si>
  <si>
    <t>Un0041</t>
  </si>
  <si>
    <t>Un0042</t>
  </si>
  <si>
    <t>Un0043</t>
  </si>
  <si>
    <t>Un0044</t>
  </si>
  <si>
    <t>Un0045</t>
  </si>
  <si>
    <t>Un0046</t>
  </si>
  <si>
    <t>Un0047</t>
  </si>
  <si>
    <t>Un0048</t>
  </si>
  <si>
    <t>Un0049</t>
  </si>
  <si>
    <t>Un0050</t>
  </si>
  <si>
    <t>Un0051</t>
  </si>
  <si>
    <t>Un0052</t>
  </si>
  <si>
    <t>Un0053</t>
  </si>
  <si>
    <t>Un0054</t>
  </si>
  <si>
    <t>Un0055</t>
  </si>
  <si>
    <t>Un0056</t>
  </si>
  <si>
    <t>Un0057</t>
  </si>
  <si>
    <t>Un0058</t>
  </si>
  <si>
    <t>Un0059</t>
  </si>
  <si>
    <t>Un0060</t>
  </si>
  <si>
    <t>Un0061</t>
  </si>
  <si>
    <t>Un0062</t>
  </si>
  <si>
    <t>Un0063</t>
  </si>
  <si>
    <t>Un0064</t>
  </si>
  <si>
    <t>Un0065</t>
  </si>
  <si>
    <t>Un0066</t>
  </si>
  <si>
    <t>Un0067</t>
  </si>
  <si>
    <t>Un0068</t>
  </si>
  <si>
    <t>Un0069</t>
  </si>
  <si>
    <t>Un0070</t>
  </si>
  <si>
    <t>Un0071</t>
  </si>
  <si>
    <t>Un0072</t>
  </si>
  <si>
    <t>Un0073</t>
  </si>
  <si>
    <t>Un0074</t>
  </si>
  <si>
    <t>Un0075</t>
  </si>
  <si>
    <t>Un0076</t>
  </si>
  <si>
    <t>Un0077</t>
  </si>
  <si>
    <t>Un0078</t>
  </si>
  <si>
    <t>Un0079</t>
  </si>
  <si>
    <t>Un0080</t>
  </si>
  <si>
    <t>Un0081</t>
  </si>
  <si>
    <t>Un0082</t>
  </si>
  <si>
    <t>Un0083</t>
  </si>
  <si>
    <t>Un0084</t>
  </si>
  <si>
    <t>Un0085</t>
  </si>
  <si>
    <t>Un0086</t>
  </si>
  <si>
    <t>Un0087</t>
  </si>
  <si>
    <t>Un0088</t>
  </si>
  <si>
    <t>Un0089</t>
  </si>
  <si>
    <t>Un0090</t>
  </si>
  <si>
    <t>Un0091</t>
  </si>
  <si>
    <t>Un0092</t>
  </si>
  <si>
    <t>Un0093</t>
  </si>
  <si>
    <t>Un0094</t>
  </si>
  <si>
    <t>Un0095</t>
  </si>
  <si>
    <t>Un0096</t>
  </si>
  <si>
    <t>Results summary</t>
  </si>
  <si>
    <t>General</t>
  </si>
  <si>
    <t>Plate</t>
  </si>
  <si>
    <t>Well</t>
  </si>
  <si>
    <t>Group</t>
  </si>
  <si>
    <t>Absorbance 1 (450nm)</t>
  </si>
  <si>
    <t>A01</t>
  </si>
  <si>
    <t>Group 1</t>
  </si>
  <si>
    <t>B01</t>
  </si>
  <si>
    <t>C01</t>
  </si>
  <si>
    <t>D01</t>
  </si>
  <si>
    <t>E01</t>
  </si>
  <si>
    <t>F01</t>
  </si>
  <si>
    <t>G01</t>
  </si>
  <si>
    <t>H01</t>
  </si>
  <si>
    <t>A02</t>
  </si>
  <si>
    <t>B02</t>
  </si>
  <si>
    <t>C02</t>
  </si>
  <si>
    <t>D02</t>
  </si>
  <si>
    <t>E02</t>
  </si>
  <si>
    <t>F02</t>
  </si>
  <si>
    <t>G02</t>
  </si>
  <si>
    <t>H02</t>
  </si>
  <si>
    <t>A03</t>
  </si>
  <si>
    <t>B03</t>
  </si>
  <si>
    <t>C03</t>
  </si>
  <si>
    <t>D03</t>
  </si>
  <si>
    <t>E03</t>
  </si>
  <si>
    <t>F03</t>
  </si>
  <si>
    <t>G03</t>
  </si>
  <si>
    <t>H03</t>
  </si>
  <si>
    <t>A04</t>
  </si>
  <si>
    <t>B04</t>
  </si>
  <si>
    <t>C04</t>
  </si>
  <si>
    <t>D04</t>
  </si>
  <si>
    <t>E04</t>
  </si>
  <si>
    <t>F04</t>
  </si>
  <si>
    <t>G04</t>
  </si>
  <si>
    <t>H04</t>
  </si>
  <si>
    <t>A05</t>
  </si>
  <si>
    <t>B05</t>
  </si>
  <si>
    <t>C05</t>
  </si>
  <si>
    <t>D05</t>
  </si>
  <si>
    <t>E05</t>
  </si>
  <si>
    <t>F05</t>
  </si>
  <si>
    <t>G05</t>
  </si>
  <si>
    <t>H05</t>
  </si>
  <si>
    <t>A06</t>
  </si>
  <si>
    <t>B06</t>
  </si>
  <si>
    <t>C06</t>
  </si>
  <si>
    <t>D06</t>
  </si>
  <si>
    <t>E06</t>
  </si>
  <si>
    <t>F06</t>
  </si>
  <si>
    <t>G06</t>
  </si>
  <si>
    <t>H06</t>
  </si>
  <si>
    <t>A07</t>
  </si>
  <si>
    <t>B07</t>
  </si>
  <si>
    <t>C07</t>
  </si>
  <si>
    <t>D07</t>
  </si>
  <si>
    <t>E07</t>
  </si>
  <si>
    <t>F07</t>
  </si>
  <si>
    <t>G07</t>
  </si>
  <si>
    <t>H07</t>
  </si>
  <si>
    <t>A08</t>
  </si>
  <si>
    <t>B08</t>
  </si>
  <si>
    <t>C08</t>
  </si>
  <si>
    <t>D08</t>
  </si>
  <si>
    <t>E08</t>
  </si>
  <si>
    <t>F08</t>
  </si>
  <si>
    <t>G08</t>
  </si>
  <si>
    <t>H08</t>
  </si>
  <si>
    <t>A09</t>
  </si>
  <si>
    <t>B09</t>
  </si>
  <si>
    <t>C09</t>
  </si>
  <si>
    <t>D09</t>
  </si>
  <si>
    <t>E09</t>
  </si>
  <si>
    <t>F09</t>
  </si>
  <si>
    <t>G09</t>
  </si>
  <si>
    <t>H09</t>
  </si>
  <si>
    <t>A10</t>
  </si>
  <si>
    <t>B10</t>
  </si>
  <si>
    <t>C10</t>
  </si>
  <si>
    <t>D10</t>
  </si>
  <si>
    <t>E10</t>
  </si>
  <si>
    <t>F10</t>
  </si>
  <si>
    <t>G10</t>
  </si>
  <si>
    <t>H10</t>
  </si>
  <si>
    <t>A11</t>
  </si>
  <si>
    <t>B11</t>
  </si>
  <si>
    <t>C11</t>
  </si>
  <si>
    <t>D11</t>
  </si>
  <si>
    <t>E11</t>
  </si>
  <si>
    <t>F11</t>
  </si>
  <si>
    <t>G11</t>
  </si>
  <si>
    <t>H11</t>
  </si>
  <si>
    <t>A12</t>
  </si>
  <si>
    <t>B12</t>
  </si>
  <si>
    <t>C12</t>
  </si>
  <si>
    <t>D12</t>
  </si>
  <si>
    <t>E12</t>
  </si>
  <si>
    <t>F12</t>
  </si>
  <si>
    <t>G12</t>
  </si>
  <si>
    <t>H12</t>
  </si>
  <si>
    <t>General information</t>
  </si>
  <si>
    <t>Software version</t>
  </si>
  <si>
    <t>SkanIt Software 6.0.1 for Microplate Readers RE, ver. 6.0.1.6</t>
  </si>
  <si>
    <t>Optical response compensation</t>
  </si>
  <si>
    <t>Yes</t>
  </si>
  <si>
    <t>Session information</t>
  </si>
  <si>
    <t>Session name</t>
  </si>
  <si>
    <t>Session notes</t>
  </si>
  <si>
    <t>SkanIt Software for Microplate Readers RE, ver. 6.0.1.6</t>
  </si>
  <si>
    <t>Execution time</t>
  </si>
  <si>
    <t>User</t>
  </si>
  <si>
    <t>DESKTOP-AOLF2JJ\User</t>
  </si>
  <si>
    <t>Instrument information</t>
  </si>
  <si>
    <t>Name</t>
  </si>
  <si>
    <t>Varioskan LUX</t>
  </si>
  <si>
    <t>ESW version</t>
  </si>
  <si>
    <t>1.00.38</t>
  </si>
  <si>
    <t>Serial number</t>
  </si>
  <si>
    <t>3020-80224</t>
  </si>
  <si>
    <t>Instrument modules</t>
  </si>
  <si>
    <t>Module's name</t>
  </si>
  <si>
    <t>LAT module</t>
  </si>
  <si>
    <t>Module's serial number</t>
  </si>
  <si>
    <t>LL1935804</t>
  </si>
  <si>
    <t>Plate adapter name</t>
  </si>
  <si>
    <t>96-well adapter for plate without lid</t>
  </si>
  <si>
    <t>Plate adapter number</t>
  </si>
  <si>
    <t>2</t>
  </si>
  <si>
    <t>Incubator</t>
  </si>
  <si>
    <t>Gas control</t>
  </si>
  <si>
    <t>No</t>
  </si>
  <si>
    <t>Top optics</t>
  </si>
  <si>
    <t>Bottom optics</t>
  </si>
  <si>
    <t>Dispenser 1</t>
  </si>
  <si>
    <t>Protocol parameters</t>
  </si>
  <si>
    <t>Measurement order</t>
  </si>
  <si>
    <t>1</t>
  </si>
  <si>
    <t>Use settle delay</t>
  </si>
  <si>
    <t>Check temperature at start [°C]</t>
  </si>
  <si>
    <t>Wavelength [nm]</t>
  </si>
  <si>
    <t>450</t>
  </si>
  <si>
    <t>Use transmittance</t>
  </si>
  <si>
    <t>Pathlength correction</t>
  </si>
  <si>
    <t>Measurement Time [ms]</t>
  </si>
  <si>
    <t>100</t>
  </si>
  <si>
    <t>Run log</t>
  </si>
  <si>
    <t>Time</t>
  </si>
  <si>
    <t>Event</t>
  </si>
  <si>
    <t>Information</t>
  </si>
  <si>
    <t>Session 20200601 n-Cov mAbs serial dilution Elisa.skax started</t>
  </si>
  <si>
    <t>Temperature</t>
  </si>
  <si>
    <t>23.6°C</t>
  </si>
  <si>
    <t>Step Absorbance 1 started</t>
  </si>
  <si>
    <t>6/1/2020 3:08:25 PM</t>
  </si>
  <si>
    <t>Calibration</t>
  </si>
  <si>
    <t>Photometric 1.0 13579</t>
  </si>
  <si>
    <t>6/1/2020 3:08:51 PM</t>
  </si>
  <si>
    <t>Step Absorbance 1 ended</t>
  </si>
  <si>
    <t>6/1/2020 3:09:02 PM</t>
  </si>
  <si>
    <t>Session 20200601 n-Cov mAbs serial dilution Elisa.skax ended</t>
  </si>
  <si>
    <t>Plate template</t>
  </si>
  <si>
    <t>ANSI/SBS Standard, 96-well</t>
  </si>
  <si>
    <t>1:1</t>
  </si>
  <si>
    <t>1:100</t>
  </si>
  <si>
    <r>
      <t>1:10</t>
    </r>
    <r>
      <rPr>
        <vertAlign val="superscript"/>
        <sz val="10"/>
        <rFont val="Arial"/>
        <family val="2"/>
      </rPr>
      <t>3</t>
    </r>
  </si>
  <si>
    <r>
      <t>1:10</t>
    </r>
    <r>
      <rPr>
        <vertAlign val="superscript"/>
        <sz val="10"/>
        <rFont val="Arial"/>
        <family val="2"/>
      </rPr>
      <t>4</t>
    </r>
  </si>
  <si>
    <r>
      <t>1:10</t>
    </r>
    <r>
      <rPr>
        <vertAlign val="superscript"/>
        <sz val="10"/>
        <rFont val="Arial"/>
        <family val="2"/>
      </rPr>
      <t>5</t>
    </r>
  </si>
  <si>
    <r>
      <t>1:10</t>
    </r>
    <r>
      <rPr>
        <vertAlign val="superscript"/>
        <sz val="10"/>
        <rFont val="Arial"/>
        <family val="2"/>
      </rPr>
      <t>6</t>
    </r>
  </si>
  <si>
    <r>
      <t>1:10</t>
    </r>
    <r>
      <rPr>
        <vertAlign val="superscript"/>
        <sz val="10"/>
        <rFont val="Arial"/>
        <family val="2"/>
      </rPr>
      <t>7</t>
    </r>
  </si>
  <si>
    <r>
      <t>1:10</t>
    </r>
    <r>
      <rPr>
        <vertAlign val="superscript"/>
        <sz val="10"/>
        <rFont val="Arial"/>
        <family val="2"/>
      </rPr>
      <t>8</t>
    </r>
  </si>
  <si>
    <r>
      <t>1:10</t>
    </r>
    <r>
      <rPr>
        <vertAlign val="superscript"/>
        <sz val="10"/>
        <rFont val="Arial"/>
        <family val="2"/>
      </rPr>
      <t>9</t>
    </r>
  </si>
  <si>
    <r>
      <t>1:10</t>
    </r>
    <r>
      <rPr>
        <vertAlign val="superscript"/>
        <sz val="10"/>
        <rFont val="Arial"/>
        <family val="2"/>
      </rPr>
      <t>10</t>
    </r>
  </si>
  <si>
    <r>
      <t>1:10</t>
    </r>
    <r>
      <rPr>
        <vertAlign val="superscript"/>
        <sz val="10"/>
        <rFont val="Arial"/>
        <family val="2"/>
      </rPr>
      <t>11</t>
    </r>
  </si>
  <si>
    <r>
      <t>1:10</t>
    </r>
    <r>
      <rPr>
        <vertAlign val="superscript"/>
        <sz val="10"/>
        <rFont val="Arial"/>
        <family val="2"/>
      </rPr>
      <t>12</t>
    </r>
  </si>
  <si>
    <r>
      <t>1:10</t>
    </r>
    <r>
      <rPr>
        <vertAlign val="superscript"/>
        <sz val="10"/>
        <rFont val="Arial"/>
        <family val="2"/>
      </rPr>
      <t>13</t>
    </r>
  </si>
  <si>
    <t>No.20</t>
  </si>
  <si>
    <t>No.28</t>
  </si>
  <si>
    <t>No.49</t>
  </si>
  <si>
    <t>No.95</t>
  </si>
  <si>
    <t>Bio-RBD</t>
  </si>
  <si>
    <t xml:space="preserve">Coating: bio-RBD 1ug/ml 50ul/well; mAbs concentration: No.20: 2.63(mg/ml); No.28:1.6(mg/ml); No.49:2.35(mg/ml); No.95:2.86(mg/ml); 4%PBS milk block; 2nd antibody: anti-human-IgG1-HRP:(1:4000), 50ul/well; substrate: T4,4,4,4 30ul/well; 0.5M H2SO4 10ul/well stop.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</si>
</sst>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6" x14ac:knownFonts="1">
    <font>
      <sz val="10"/>
      <name val="Arial"/>
    </font>
    <font>
      <sz val="8"/>
      <name val="Arial"/>
      <family val="2"/>
    </font>
    <font>
      <vertAlign val="superscript"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5685C4"/>
      </patternFill>
    </fill>
  </fills>
  <borders count="5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47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0" fontId="0" fillId="0" borderId="1" xfId="0" applyBorder="1"/>
    <xf numFmtId="0" fontId="0" fillId="0" borderId="0" xfId="0" applyAlignment="1">
      <alignment horizontal="center" vertic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0" borderId="0" xfId="0" applyNumberForma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NumberFormat="1" applyFont="1" applyAlignment="1">
      <alignment horizontal="center" vertical="center" wrapText="1"/>
    </xf>
  </cellXfs>
  <cellStyles count="4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8497B"/>
      </a:dk2>
      <a:lt2>
        <a:srgbClr val="EFEFE7"/>
      </a:lt2>
      <a:accent1>
        <a:srgbClr val="4A82BD"/>
      </a:accent1>
      <a:accent2>
        <a:srgbClr val="C6514A"/>
      </a:accent2>
      <a:accent3>
        <a:srgbClr val="9CBA5A"/>
      </a:accent3>
      <a:accent4>
        <a:srgbClr val="8465A5"/>
      </a:accent4>
      <a:accent5>
        <a:srgbClr val="4AAEC6"/>
      </a:accent5>
      <a:accent6>
        <a:srgbClr val="F79642"/>
      </a:accent6>
      <a:hlink>
        <a:srgbClr val="180CBD"/>
      </a:hlink>
      <a:folHlink>
        <a:srgbClr val="63009C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bsorbance 1_01" enableFormatConditionsCalculation="0"/>
  <dimension ref="A1:T28"/>
  <sheetViews>
    <sheetView tabSelected="1" topLeftCell="C2" zoomScale="90" zoomScaleNormal="90" workbookViewId="0">
      <selection activeCell="V8" sqref="V8:V15"/>
    </sheetView>
  </sheetViews>
  <sheetFormatPr baseColWidth="10" defaultColWidth="9.1640625" defaultRowHeight="15" customHeight="1" x14ac:dyDescent="0.15"/>
  <cols>
    <col min="1" max="1" width="20.33203125" style="10" customWidth="1"/>
    <col min="2" max="13" width="8.83203125" style="10" customWidth="1"/>
    <col min="14" max="16384" width="9.1640625" style="10"/>
  </cols>
  <sheetData>
    <row r="1" spans="1:20" ht="15" customHeight="1" x14ac:dyDescent="0.15">
      <c r="A1" s="10" t="s">
        <v>0</v>
      </c>
    </row>
    <row r="2" spans="1:20" ht="15" customHeight="1" x14ac:dyDescent="0.15">
      <c r="A2" s="10" t="s">
        <v>1</v>
      </c>
    </row>
    <row r="3" spans="1:20" ht="15" customHeight="1" x14ac:dyDescent="0.15">
      <c r="A3" s="10" t="s">
        <v>2</v>
      </c>
    </row>
    <row r="4" spans="1:20" ht="15" customHeight="1" x14ac:dyDescent="0.15">
      <c r="A4" s="10" t="s">
        <v>4</v>
      </c>
    </row>
    <row r="5" spans="1:20" ht="15" customHeight="1" x14ac:dyDescent="0.15">
      <c r="A5" s="10" t="s">
        <v>5</v>
      </c>
    </row>
    <row r="6" spans="1:20" ht="15" customHeight="1" x14ac:dyDescent="0.15">
      <c r="A6" s="10" t="s">
        <v>6</v>
      </c>
    </row>
    <row r="7" spans="1:20" ht="15" customHeight="1" x14ac:dyDescent="0.15">
      <c r="A7" s="10" t="s">
        <v>7</v>
      </c>
      <c r="B7" s="10">
        <v>1</v>
      </c>
      <c r="C7" s="10">
        <v>2</v>
      </c>
      <c r="D7" s="10">
        <v>3</v>
      </c>
      <c r="E7" s="10">
        <v>4</v>
      </c>
      <c r="F7" s="10">
        <v>5</v>
      </c>
      <c r="G7" s="10">
        <v>6</v>
      </c>
      <c r="H7" s="10">
        <v>7</v>
      </c>
      <c r="I7" s="10">
        <v>8</v>
      </c>
      <c r="J7" s="10">
        <v>9</v>
      </c>
      <c r="K7" s="10">
        <v>10</v>
      </c>
      <c r="L7" s="10">
        <v>11</v>
      </c>
      <c r="M7" s="10">
        <v>12</v>
      </c>
    </row>
    <row r="8" spans="1:20" ht="15" customHeight="1" x14ac:dyDescent="0.15">
      <c r="A8" s="10" t="s">
        <v>8</v>
      </c>
      <c r="B8" s="10">
        <v>3.2831000000000001</v>
      </c>
      <c r="C8" s="10">
        <v>2.9542000000000002</v>
      </c>
      <c r="D8" s="10">
        <v>1.6495</v>
      </c>
      <c r="E8" s="10">
        <v>0.58330000000000004</v>
      </c>
      <c r="F8" s="10">
        <v>0.16120000000000001</v>
      </c>
      <c r="G8" s="10">
        <v>8.5800000000000001E-2</v>
      </c>
      <c r="H8" s="10">
        <v>4.8000000000000001E-2</v>
      </c>
      <c r="I8" s="10">
        <v>7.6100000000000001E-2</v>
      </c>
      <c r="J8" s="10">
        <v>4.1500000000000002E-2</v>
      </c>
      <c r="K8" s="10">
        <v>5.2499999999999998E-2</v>
      </c>
      <c r="L8" s="10">
        <v>6.5799999999999997E-2</v>
      </c>
      <c r="M8" s="10">
        <v>6.4500000000000002E-2</v>
      </c>
      <c r="O8" s="10">
        <f>AVERAGE(J8:M8)</f>
        <v>5.6075E-2</v>
      </c>
      <c r="P8" s="10">
        <f>2630/100</f>
        <v>26.3</v>
      </c>
      <c r="Q8" s="10">
        <f>LOG10(P8)</f>
        <v>1.4199557484897578</v>
      </c>
      <c r="S8" s="10">
        <f>2.35/100*1000</f>
        <v>23.5</v>
      </c>
      <c r="T8" s="10">
        <f>LOG10(S8)</f>
        <v>1.3710678622717363</v>
      </c>
    </row>
    <row r="9" spans="1:20" ht="15" customHeight="1" x14ac:dyDescent="0.15">
      <c r="A9" s="10" t="s">
        <v>9</v>
      </c>
      <c r="B9" s="10">
        <v>3.3784000000000001</v>
      </c>
      <c r="C9" s="10">
        <v>3.1951000000000001</v>
      </c>
      <c r="D9" s="10">
        <v>2.5396999999999998</v>
      </c>
      <c r="E9" s="10">
        <v>1.3011999999999999</v>
      </c>
      <c r="F9" s="10">
        <v>0.45629999999999998</v>
      </c>
      <c r="G9" s="10">
        <v>0.13969999999999999</v>
      </c>
      <c r="H9" s="10">
        <v>9.1700000000000004E-2</v>
      </c>
      <c r="I9" s="10">
        <v>0.125</v>
      </c>
      <c r="J9" s="10">
        <v>0.18790000000000001</v>
      </c>
      <c r="K9" s="10">
        <v>0.1608</v>
      </c>
      <c r="L9" s="10">
        <v>0.11070000000000001</v>
      </c>
      <c r="M9" s="10">
        <v>4.2700000000000002E-2</v>
      </c>
      <c r="P9" s="10">
        <f>P8/10</f>
        <v>2.63</v>
      </c>
      <c r="Q9" s="12">
        <f t="shared" ref="Q9:Q15" si="0">LOG10(P9)</f>
        <v>0.41995574848975786</v>
      </c>
      <c r="S9" s="10">
        <f>S8/10</f>
        <v>2.35</v>
      </c>
      <c r="T9" s="12">
        <f t="shared" ref="T9:T15" si="1">LOG10(S9)</f>
        <v>0.37106786227173627</v>
      </c>
    </row>
    <row r="10" spans="1:20" ht="15" customHeight="1" x14ac:dyDescent="0.15">
      <c r="A10" s="10" t="s">
        <v>10</v>
      </c>
      <c r="B10" s="10">
        <v>3.4925000000000002</v>
      </c>
      <c r="C10" s="10">
        <v>3.37</v>
      </c>
      <c r="D10" s="10">
        <v>3.1023999999999998</v>
      </c>
      <c r="E10" s="10">
        <v>1.9297</v>
      </c>
      <c r="F10" s="10">
        <v>0.64480000000000004</v>
      </c>
      <c r="G10" s="10">
        <v>0.2261</v>
      </c>
      <c r="H10" s="10">
        <v>0.1482</v>
      </c>
      <c r="I10" s="10">
        <v>0.1646</v>
      </c>
      <c r="J10" s="10">
        <v>0.19639999999999999</v>
      </c>
      <c r="K10" s="10">
        <v>0.16089999999999999</v>
      </c>
      <c r="L10" s="10">
        <v>0.16980000000000001</v>
      </c>
      <c r="M10" s="10">
        <v>4.41E-2</v>
      </c>
      <c r="P10" s="12">
        <f t="shared" ref="P10:P15" si="2">P9/10</f>
        <v>0.26300000000000001</v>
      </c>
      <c r="Q10" s="12">
        <f t="shared" si="0"/>
        <v>-0.58004425151024208</v>
      </c>
      <c r="S10" s="12">
        <f t="shared" ref="S10:S15" si="3">S9/10</f>
        <v>0.23500000000000001</v>
      </c>
      <c r="T10" s="12">
        <f t="shared" si="1"/>
        <v>-0.62893213772826373</v>
      </c>
    </row>
    <row r="11" spans="1:20" ht="15" customHeight="1" x14ac:dyDescent="0.15">
      <c r="A11" s="10" t="s">
        <v>11</v>
      </c>
      <c r="B11" s="10">
        <v>3.3637999999999999</v>
      </c>
      <c r="C11" s="10">
        <v>3.1194999999999999</v>
      </c>
      <c r="D11" s="10">
        <v>2.9794999999999998</v>
      </c>
      <c r="E11" s="10">
        <v>1.6718999999999999</v>
      </c>
      <c r="F11" s="10">
        <v>0.55500000000000005</v>
      </c>
      <c r="G11" s="10">
        <v>0.1603</v>
      </c>
      <c r="H11" s="10">
        <v>0.12709999999999999</v>
      </c>
      <c r="I11" s="10">
        <v>0.2104</v>
      </c>
      <c r="J11" s="10">
        <v>0.13880000000000001</v>
      </c>
      <c r="K11" s="10">
        <v>0.1026</v>
      </c>
      <c r="L11" s="10">
        <v>0.111</v>
      </c>
      <c r="M11" s="10">
        <v>4.9299999999999997E-2</v>
      </c>
      <c r="P11" s="12">
        <f t="shared" si="2"/>
        <v>2.63E-2</v>
      </c>
      <c r="Q11" s="12">
        <f t="shared" si="0"/>
        <v>-1.5800442515102422</v>
      </c>
      <c r="S11" s="12">
        <f t="shared" si="3"/>
        <v>2.35E-2</v>
      </c>
      <c r="T11" s="12">
        <f t="shared" si="1"/>
        <v>-1.6289321377282637</v>
      </c>
    </row>
    <row r="12" spans="1:20" ht="15" customHeight="1" x14ac:dyDescent="0.15">
      <c r="A12" s="10" t="s">
        <v>12</v>
      </c>
      <c r="B12" s="10">
        <v>3.3325</v>
      </c>
      <c r="C12" s="10">
        <v>3.1640999999999999</v>
      </c>
      <c r="D12" s="10">
        <v>3.0291000000000001</v>
      </c>
      <c r="E12" s="10">
        <v>2.0874000000000001</v>
      </c>
      <c r="F12" s="10">
        <v>0.93969999999999998</v>
      </c>
      <c r="G12" s="10">
        <v>0.3412</v>
      </c>
      <c r="H12" s="10">
        <v>0.1552</v>
      </c>
      <c r="I12" s="10">
        <v>0.15920000000000001</v>
      </c>
      <c r="J12" s="10">
        <v>0.1318</v>
      </c>
      <c r="K12" s="10">
        <v>0.1226</v>
      </c>
      <c r="L12" s="10">
        <v>0.1072</v>
      </c>
      <c r="M12" s="10">
        <v>0.1517</v>
      </c>
      <c r="P12" s="12">
        <f t="shared" si="2"/>
        <v>2.63E-3</v>
      </c>
      <c r="Q12" s="12">
        <f t="shared" si="0"/>
        <v>-2.580044251510242</v>
      </c>
      <c r="S12" s="12">
        <f t="shared" si="3"/>
        <v>2.3500000000000001E-3</v>
      </c>
      <c r="T12" s="12">
        <f t="shared" si="1"/>
        <v>-2.6289321377282637</v>
      </c>
    </row>
    <row r="13" spans="1:20" ht="15" customHeight="1" x14ac:dyDescent="0.15">
      <c r="A13" s="10" t="s">
        <v>13</v>
      </c>
      <c r="B13" s="10">
        <v>3.3982999999999999</v>
      </c>
      <c r="C13" s="10">
        <v>3.2496999999999998</v>
      </c>
      <c r="D13" s="10">
        <v>3.0116999999999998</v>
      </c>
      <c r="E13" s="10">
        <v>2.1113</v>
      </c>
      <c r="F13" s="10">
        <v>0.81130000000000002</v>
      </c>
      <c r="G13" s="10">
        <v>0.28449999999999998</v>
      </c>
      <c r="H13" s="10">
        <v>0.12609999999999999</v>
      </c>
      <c r="I13" s="10">
        <v>9.8699999999999996E-2</v>
      </c>
      <c r="J13" s="10">
        <v>9.5699999999999993E-2</v>
      </c>
      <c r="K13" s="10">
        <v>8.5800000000000001E-2</v>
      </c>
      <c r="L13" s="10">
        <v>0.17560000000000001</v>
      </c>
      <c r="M13" s="10">
        <v>4.7699999999999999E-2</v>
      </c>
      <c r="P13" s="12">
        <f t="shared" si="2"/>
        <v>2.63E-4</v>
      </c>
      <c r="Q13" s="12">
        <f t="shared" si="0"/>
        <v>-3.580044251510242</v>
      </c>
      <c r="S13" s="12">
        <f t="shared" si="3"/>
        <v>2.3500000000000002E-4</v>
      </c>
      <c r="T13" s="12">
        <f t="shared" si="1"/>
        <v>-3.6289321377282637</v>
      </c>
    </row>
    <row r="14" spans="1:20" ht="15" customHeight="1" x14ac:dyDescent="0.15">
      <c r="A14" s="10" t="s">
        <v>14</v>
      </c>
      <c r="B14" s="10">
        <v>3.2639</v>
      </c>
      <c r="C14" s="10">
        <v>3.1692999999999998</v>
      </c>
      <c r="D14" s="10">
        <v>2.9803000000000002</v>
      </c>
      <c r="E14" s="10">
        <v>2.0728</v>
      </c>
      <c r="F14" s="10">
        <v>0.83789999999999998</v>
      </c>
      <c r="G14" s="10">
        <v>0.2777</v>
      </c>
      <c r="H14" s="10">
        <v>0.13489999999999999</v>
      </c>
      <c r="I14" s="10">
        <v>0.10970000000000001</v>
      </c>
      <c r="J14" s="10">
        <v>9.8799999999999999E-2</v>
      </c>
      <c r="K14" s="10">
        <v>0.1004</v>
      </c>
      <c r="L14" s="10">
        <v>0.15390000000000001</v>
      </c>
      <c r="M14" s="10">
        <v>5.4699999999999999E-2</v>
      </c>
      <c r="P14" s="12">
        <f t="shared" si="2"/>
        <v>2.6299999999999999E-5</v>
      </c>
      <c r="Q14" s="12">
        <f t="shared" si="0"/>
        <v>-4.580044251510242</v>
      </c>
      <c r="S14" s="12">
        <f t="shared" si="3"/>
        <v>2.3500000000000002E-5</v>
      </c>
      <c r="T14" s="12">
        <f t="shared" si="1"/>
        <v>-4.6289321377282633</v>
      </c>
    </row>
    <row r="15" spans="1:20" ht="15" customHeight="1" x14ac:dyDescent="0.15">
      <c r="A15" s="10" t="s">
        <v>15</v>
      </c>
      <c r="B15" s="10">
        <v>3.2892000000000001</v>
      </c>
      <c r="C15" s="10">
        <v>3.1568000000000001</v>
      </c>
      <c r="D15" s="10">
        <v>3.0051999999999999</v>
      </c>
      <c r="E15" s="10">
        <v>2.0638999999999998</v>
      </c>
      <c r="F15" s="10">
        <v>0.67820000000000003</v>
      </c>
      <c r="G15" s="10">
        <v>0.1996</v>
      </c>
      <c r="H15" s="10">
        <v>0.10059999999999999</v>
      </c>
      <c r="I15" s="10">
        <v>7.7600000000000002E-2</v>
      </c>
      <c r="J15" s="10">
        <v>8.8300000000000003E-2</v>
      </c>
      <c r="K15" s="10">
        <v>0.24099999999999999</v>
      </c>
      <c r="L15" s="10">
        <v>0.62629999999999997</v>
      </c>
      <c r="M15" s="10">
        <v>5.9499999999999997E-2</v>
      </c>
      <c r="P15" s="12">
        <f t="shared" si="2"/>
        <v>2.6299999999999998E-6</v>
      </c>
      <c r="Q15" s="12">
        <f t="shared" si="0"/>
        <v>-5.580044251510242</v>
      </c>
      <c r="S15" s="12">
        <f t="shared" si="3"/>
        <v>2.3500000000000004E-6</v>
      </c>
      <c r="T15" s="12">
        <f t="shared" si="1"/>
        <v>-5.6289321377282633</v>
      </c>
    </row>
    <row r="17" spans="1:20" ht="15" customHeight="1" x14ac:dyDescent="0.15">
      <c r="A17" s="10" t="s">
        <v>16</v>
      </c>
      <c r="B17" s="11" t="s">
        <v>279</v>
      </c>
      <c r="C17" s="11" t="s">
        <v>280</v>
      </c>
      <c r="D17" s="11" t="s">
        <v>281</v>
      </c>
      <c r="E17" s="11" t="s">
        <v>282</v>
      </c>
      <c r="F17" s="11" t="s">
        <v>283</v>
      </c>
      <c r="G17" s="11" t="s">
        <v>284</v>
      </c>
      <c r="H17" s="11" t="s">
        <v>285</v>
      </c>
      <c r="I17" s="11" t="s">
        <v>286</v>
      </c>
      <c r="J17" s="11" t="s">
        <v>287</v>
      </c>
      <c r="K17" s="11" t="s">
        <v>288</v>
      </c>
      <c r="L17" s="11" t="s">
        <v>289</v>
      </c>
      <c r="M17" s="11" t="s">
        <v>290</v>
      </c>
      <c r="P17" s="10">
        <f>1.6/100*1000</f>
        <v>16</v>
      </c>
      <c r="Q17" s="10">
        <f>LOG10(P17)</f>
        <v>1.2041199826559248</v>
      </c>
      <c r="S17" s="10">
        <f>2.86/100*1000</f>
        <v>28.6</v>
      </c>
      <c r="T17" s="10">
        <f>LOG10(S17)</f>
        <v>1.4563660331290431</v>
      </c>
    </row>
    <row r="18" spans="1:20" ht="15" customHeight="1" x14ac:dyDescent="0.15">
      <c r="A18" s="14" t="s">
        <v>291</v>
      </c>
      <c r="B18" s="13" t="s">
        <v>295</v>
      </c>
      <c r="C18" s="13" t="s">
        <v>295</v>
      </c>
      <c r="D18" s="13" t="s">
        <v>295</v>
      </c>
      <c r="E18" s="13" t="s">
        <v>295</v>
      </c>
      <c r="F18" s="13" t="s">
        <v>295</v>
      </c>
      <c r="G18" s="13" t="s">
        <v>295</v>
      </c>
      <c r="H18" s="13" t="s">
        <v>295</v>
      </c>
      <c r="I18" s="13" t="s">
        <v>295</v>
      </c>
      <c r="J18" s="13" t="s">
        <v>295</v>
      </c>
      <c r="K18" s="13" t="s">
        <v>295</v>
      </c>
      <c r="L18" s="13" t="s">
        <v>295</v>
      </c>
      <c r="M18" s="13" t="s">
        <v>295</v>
      </c>
      <c r="P18" s="10">
        <f>P17/10</f>
        <v>1.6</v>
      </c>
      <c r="Q18" s="12">
        <f t="shared" ref="Q18:Q24" si="4">LOG10(P18)</f>
        <v>0.20411998265592479</v>
      </c>
      <c r="S18" s="10">
        <f>S17/10</f>
        <v>2.8600000000000003</v>
      </c>
      <c r="T18" s="12">
        <f t="shared" ref="T18:T24" si="5">LOG10(S18)</f>
        <v>0.45636603312904306</v>
      </c>
    </row>
    <row r="19" spans="1:20" ht="15" customHeight="1" x14ac:dyDescent="0.15">
      <c r="A19" s="15"/>
      <c r="B19" s="13" t="s">
        <v>295</v>
      </c>
      <c r="C19" s="13" t="s">
        <v>295</v>
      </c>
      <c r="D19" s="13" t="s">
        <v>295</v>
      </c>
      <c r="E19" s="13" t="s">
        <v>295</v>
      </c>
      <c r="F19" s="13" t="s">
        <v>295</v>
      </c>
      <c r="G19" s="13" t="s">
        <v>295</v>
      </c>
      <c r="H19" s="13" t="s">
        <v>295</v>
      </c>
      <c r="I19" s="13" t="s">
        <v>295</v>
      </c>
      <c r="J19" s="13" t="s">
        <v>295</v>
      </c>
      <c r="K19" s="13" t="s">
        <v>295</v>
      </c>
      <c r="L19" s="13" t="s">
        <v>295</v>
      </c>
      <c r="M19" s="13" t="s">
        <v>295</v>
      </c>
      <c r="P19" s="12">
        <f t="shared" ref="P19:P24" si="6">P18/10</f>
        <v>0.16</v>
      </c>
      <c r="Q19" s="12">
        <f t="shared" si="4"/>
        <v>-0.79588001734407521</v>
      </c>
      <c r="S19" s="12">
        <f t="shared" ref="S19:S24" si="7">S18/10</f>
        <v>0.28600000000000003</v>
      </c>
      <c r="T19" s="12">
        <f t="shared" si="5"/>
        <v>-0.543633966870957</v>
      </c>
    </row>
    <row r="20" spans="1:20" ht="15" customHeight="1" x14ac:dyDescent="0.15">
      <c r="A20" s="14" t="s">
        <v>292</v>
      </c>
      <c r="B20" s="13" t="s">
        <v>295</v>
      </c>
      <c r="C20" s="13" t="s">
        <v>295</v>
      </c>
      <c r="D20" s="13" t="s">
        <v>295</v>
      </c>
      <c r="E20" s="13" t="s">
        <v>295</v>
      </c>
      <c r="F20" s="13" t="s">
        <v>295</v>
      </c>
      <c r="G20" s="13" t="s">
        <v>295</v>
      </c>
      <c r="H20" s="13" t="s">
        <v>295</v>
      </c>
      <c r="I20" s="13" t="s">
        <v>295</v>
      </c>
      <c r="J20" s="13" t="s">
        <v>295</v>
      </c>
      <c r="K20" s="13" t="s">
        <v>295</v>
      </c>
      <c r="L20" s="13" t="s">
        <v>295</v>
      </c>
      <c r="M20" s="13" t="s">
        <v>295</v>
      </c>
      <c r="P20" s="12">
        <f t="shared" si="6"/>
        <v>1.6E-2</v>
      </c>
      <c r="Q20" s="12">
        <f t="shared" si="4"/>
        <v>-1.7958800173440752</v>
      </c>
      <c r="S20" s="12">
        <f t="shared" si="7"/>
        <v>2.8600000000000004E-2</v>
      </c>
      <c r="T20" s="12">
        <f t="shared" si="5"/>
        <v>-1.5436339668709569</v>
      </c>
    </row>
    <row r="21" spans="1:20" ht="15" customHeight="1" x14ac:dyDescent="0.15">
      <c r="A21" s="15"/>
      <c r="B21" s="13" t="s">
        <v>295</v>
      </c>
      <c r="C21" s="13" t="s">
        <v>295</v>
      </c>
      <c r="D21" s="13" t="s">
        <v>295</v>
      </c>
      <c r="E21" s="13" t="s">
        <v>295</v>
      </c>
      <c r="F21" s="13" t="s">
        <v>295</v>
      </c>
      <c r="G21" s="13" t="s">
        <v>295</v>
      </c>
      <c r="H21" s="13" t="s">
        <v>295</v>
      </c>
      <c r="I21" s="13" t="s">
        <v>295</v>
      </c>
      <c r="J21" s="13" t="s">
        <v>295</v>
      </c>
      <c r="K21" s="13" t="s">
        <v>295</v>
      </c>
      <c r="L21" s="13" t="s">
        <v>295</v>
      </c>
      <c r="M21" s="13" t="s">
        <v>295</v>
      </c>
      <c r="P21" s="12">
        <f t="shared" si="6"/>
        <v>1.6000000000000001E-3</v>
      </c>
      <c r="Q21" s="12">
        <f t="shared" si="4"/>
        <v>-2.795880017344075</v>
      </c>
      <c r="S21" s="12">
        <f t="shared" si="7"/>
        <v>2.8600000000000006E-3</v>
      </c>
      <c r="T21" s="12">
        <f t="shared" si="5"/>
        <v>-2.5436339668709569</v>
      </c>
    </row>
    <row r="22" spans="1:20" ht="15" customHeight="1" x14ac:dyDescent="0.15">
      <c r="A22" s="14" t="s">
        <v>293</v>
      </c>
      <c r="B22" s="13" t="s">
        <v>295</v>
      </c>
      <c r="C22" s="13" t="s">
        <v>295</v>
      </c>
      <c r="D22" s="13" t="s">
        <v>295</v>
      </c>
      <c r="E22" s="13" t="s">
        <v>295</v>
      </c>
      <c r="F22" s="13" t="s">
        <v>295</v>
      </c>
      <c r="G22" s="13" t="s">
        <v>295</v>
      </c>
      <c r="H22" s="13" t="s">
        <v>295</v>
      </c>
      <c r="I22" s="13" t="s">
        <v>295</v>
      </c>
      <c r="J22" s="13" t="s">
        <v>295</v>
      </c>
      <c r="K22" s="13" t="s">
        <v>295</v>
      </c>
      <c r="L22" s="13" t="s">
        <v>295</v>
      </c>
      <c r="M22" s="13" t="s">
        <v>295</v>
      </c>
      <c r="P22" s="12">
        <f t="shared" si="6"/>
        <v>1.6000000000000001E-4</v>
      </c>
      <c r="Q22" s="12">
        <f t="shared" si="4"/>
        <v>-3.795880017344075</v>
      </c>
      <c r="S22" s="12">
        <f t="shared" si="7"/>
        <v>2.8600000000000007E-4</v>
      </c>
      <c r="T22" s="12">
        <f t="shared" si="5"/>
        <v>-3.5436339668709569</v>
      </c>
    </row>
    <row r="23" spans="1:20" ht="15" customHeight="1" x14ac:dyDescent="0.15">
      <c r="A23" s="15"/>
      <c r="B23" s="13" t="s">
        <v>295</v>
      </c>
      <c r="C23" s="13" t="s">
        <v>295</v>
      </c>
      <c r="D23" s="13" t="s">
        <v>295</v>
      </c>
      <c r="E23" s="13" t="s">
        <v>295</v>
      </c>
      <c r="F23" s="13" t="s">
        <v>295</v>
      </c>
      <c r="G23" s="13" t="s">
        <v>295</v>
      </c>
      <c r="H23" s="13" t="s">
        <v>295</v>
      </c>
      <c r="I23" s="13" t="s">
        <v>295</v>
      </c>
      <c r="J23" s="13" t="s">
        <v>295</v>
      </c>
      <c r="K23" s="13" t="s">
        <v>295</v>
      </c>
      <c r="L23" s="13" t="s">
        <v>295</v>
      </c>
      <c r="M23" s="13" t="s">
        <v>295</v>
      </c>
      <c r="P23" s="12">
        <f t="shared" si="6"/>
        <v>1.6000000000000003E-5</v>
      </c>
      <c r="Q23" s="12">
        <f t="shared" si="4"/>
        <v>-4.795880017344075</v>
      </c>
      <c r="S23" s="12">
        <f t="shared" si="7"/>
        <v>2.8600000000000007E-5</v>
      </c>
      <c r="T23" s="12">
        <f t="shared" si="5"/>
        <v>-4.5436339668709564</v>
      </c>
    </row>
    <row r="24" spans="1:20" ht="15" customHeight="1" x14ac:dyDescent="0.15">
      <c r="A24" s="14" t="s">
        <v>294</v>
      </c>
      <c r="B24" s="13" t="s">
        <v>295</v>
      </c>
      <c r="C24" s="13" t="s">
        <v>295</v>
      </c>
      <c r="D24" s="13" t="s">
        <v>295</v>
      </c>
      <c r="E24" s="13" t="s">
        <v>295</v>
      </c>
      <c r="F24" s="13" t="s">
        <v>295</v>
      </c>
      <c r="G24" s="13" t="s">
        <v>295</v>
      </c>
      <c r="H24" s="13" t="s">
        <v>295</v>
      </c>
      <c r="I24" s="13" t="s">
        <v>295</v>
      </c>
      <c r="J24" s="13" t="s">
        <v>295</v>
      </c>
      <c r="K24" s="13" t="s">
        <v>295</v>
      </c>
      <c r="L24" s="13" t="s">
        <v>295</v>
      </c>
      <c r="M24" s="13" t="s">
        <v>295</v>
      </c>
      <c r="P24" s="12">
        <f t="shared" si="6"/>
        <v>1.6000000000000004E-6</v>
      </c>
      <c r="Q24" s="12">
        <f t="shared" si="4"/>
        <v>-5.795880017344075</v>
      </c>
      <c r="S24" s="12">
        <f t="shared" si="7"/>
        <v>2.8600000000000006E-6</v>
      </c>
      <c r="T24" s="12">
        <f t="shared" si="5"/>
        <v>-5.5436339668709573</v>
      </c>
    </row>
    <row r="25" spans="1:20" ht="15" customHeight="1" x14ac:dyDescent="0.15">
      <c r="A25" s="15"/>
      <c r="B25" s="13" t="s">
        <v>295</v>
      </c>
      <c r="C25" s="13" t="s">
        <v>295</v>
      </c>
      <c r="D25" s="13" t="s">
        <v>295</v>
      </c>
      <c r="E25" s="13" t="s">
        <v>295</v>
      </c>
      <c r="F25" s="13" t="s">
        <v>295</v>
      </c>
      <c r="G25" s="13" t="s">
        <v>295</v>
      </c>
      <c r="H25" s="13" t="s">
        <v>295</v>
      </c>
      <c r="I25" s="13" t="s">
        <v>295</v>
      </c>
      <c r="J25" s="13" t="s">
        <v>295</v>
      </c>
      <c r="K25" s="13" t="s">
        <v>295</v>
      </c>
      <c r="L25" s="13" t="s">
        <v>295</v>
      </c>
      <c r="M25" s="13" t="s">
        <v>295</v>
      </c>
    </row>
    <row r="26" spans="1:20" ht="15" customHeight="1" x14ac:dyDescent="0.15">
      <c r="A26" s="13"/>
      <c r="B26" s="19" t="s">
        <v>296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</row>
    <row r="27" spans="1:20" ht="15" customHeight="1" x14ac:dyDescent="0.15"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P27" s="10">
        <v>0.13500000000000001</v>
      </c>
      <c r="Q27" s="10">
        <f>LOG10(P27)</f>
        <v>-0.86966623150499389</v>
      </c>
    </row>
    <row r="28" spans="1:20" ht="15" customHeight="1" x14ac:dyDescent="0.15"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</row>
  </sheetData>
  <mergeCells count="5">
    <mergeCell ref="A18:A19"/>
    <mergeCell ref="A20:A21"/>
    <mergeCell ref="A22:A23"/>
    <mergeCell ref="A24:A25"/>
    <mergeCell ref="B26:M28"/>
  </mergeCells>
  <phoneticPr fontId="1" type="noConversion"/>
  <pageMargins left="0.75" right="0.75" top="1" bottom="1" header="0.5" footer="0.5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Result summary" enableFormatConditionsCalculation="0"/>
  <dimension ref="A1:E101"/>
  <sheetViews>
    <sheetView workbookViewId="0"/>
  </sheetViews>
  <sheetFormatPr baseColWidth="10" defaultColWidth="9.1640625" defaultRowHeight="15" customHeight="1" x14ac:dyDescent="0.15"/>
  <cols>
    <col min="1" max="1" width="17.1640625" customWidth="1"/>
    <col min="2" max="2" width="5.83203125" customWidth="1"/>
    <col min="3" max="3" width="9.1640625" customWidth="1"/>
    <col min="4" max="4" width="8.83203125" customWidth="1"/>
    <col min="5" max="5" width="22" customWidth="1"/>
  </cols>
  <sheetData>
    <row r="1" spans="1:5" ht="15" customHeight="1" x14ac:dyDescent="0.15">
      <c r="A1" t="s">
        <v>113</v>
      </c>
    </row>
    <row r="3" spans="1:5" ht="15" customHeight="1" x14ac:dyDescent="0.15">
      <c r="A3" t="s">
        <v>114</v>
      </c>
    </row>
    <row r="5" spans="1:5" ht="15" customHeight="1" x14ac:dyDescent="0.15">
      <c r="A5" t="s">
        <v>115</v>
      </c>
      <c r="B5" t="s">
        <v>116</v>
      </c>
      <c r="C5" t="s">
        <v>117</v>
      </c>
      <c r="D5" t="s">
        <v>16</v>
      </c>
      <c r="E5" t="s">
        <v>118</v>
      </c>
    </row>
    <row r="6" spans="1:5" ht="15" customHeight="1" x14ac:dyDescent="0.15">
      <c r="A6" s="1" t="s">
        <v>6</v>
      </c>
      <c r="B6" s="1" t="s">
        <v>119</v>
      </c>
      <c r="C6" s="1" t="s">
        <v>120</v>
      </c>
      <c r="D6" s="1" t="s">
        <v>17</v>
      </c>
      <c r="E6" s="2">
        <v>3.2831000000000001</v>
      </c>
    </row>
    <row r="7" spans="1:5" ht="15" customHeight="1" x14ac:dyDescent="0.15">
      <c r="A7" s="1" t="s">
        <v>6</v>
      </c>
      <c r="B7" s="1" t="s">
        <v>121</v>
      </c>
      <c r="C7" s="1" t="s">
        <v>120</v>
      </c>
      <c r="D7" s="1" t="s">
        <v>29</v>
      </c>
      <c r="E7" s="2">
        <v>3.3784000000000001</v>
      </c>
    </row>
    <row r="8" spans="1:5" ht="15" customHeight="1" x14ac:dyDescent="0.15">
      <c r="A8" s="1" t="s">
        <v>6</v>
      </c>
      <c r="B8" s="1" t="s">
        <v>122</v>
      </c>
      <c r="C8" s="1" t="s">
        <v>120</v>
      </c>
      <c r="D8" s="1" t="s">
        <v>41</v>
      </c>
      <c r="E8" s="2">
        <v>3.4925000000000002</v>
      </c>
    </row>
    <row r="9" spans="1:5" ht="15" customHeight="1" x14ac:dyDescent="0.15">
      <c r="A9" s="1" t="s">
        <v>6</v>
      </c>
      <c r="B9" s="1" t="s">
        <v>123</v>
      </c>
      <c r="C9" s="1" t="s">
        <v>120</v>
      </c>
      <c r="D9" s="1" t="s">
        <v>53</v>
      </c>
      <c r="E9" s="2">
        <v>3.3637999999999999</v>
      </c>
    </row>
    <row r="10" spans="1:5" ht="15" customHeight="1" x14ac:dyDescent="0.15">
      <c r="A10" s="1" t="s">
        <v>6</v>
      </c>
      <c r="B10" s="1" t="s">
        <v>124</v>
      </c>
      <c r="C10" s="1" t="s">
        <v>120</v>
      </c>
      <c r="D10" s="1" t="s">
        <v>65</v>
      </c>
      <c r="E10" s="2">
        <v>3.3325</v>
      </c>
    </row>
    <row r="11" spans="1:5" ht="15" customHeight="1" x14ac:dyDescent="0.15">
      <c r="A11" s="1" t="s">
        <v>6</v>
      </c>
      <c r="B11" s="1" t="s">
        <v>125</v>
      </c>
      <c r="C11" s="1" t="s">
        <v>120</v>
      </c>
      <c r="D11" s="1" t="s">
        <v>77</v>
      </c>
      <c r="E11" s="2">
        <v>3.3982999999999999</v>
      </c>
    </row>
    <row r="12" spans="1:5" ht="15" customHeight="1" x14ac:dyDescent="0.15">
      <c r="A12" s="1" t="s">
        <v>6</v>
      </c>
      <c r="B12" s="1" t="s">
        <v>126</v>
      </c>
      <c r="C12" s="1" t="s">
        <v>120</v>
      </c>
      <c r="D12" s="1" t="s">
        <v>89</v>
      </c>
      <c r="E12" s="2">
        <v>3.2639</v>
      </c>
    </row>
    <row r="13" spans="1:5" ht="15" customHeight="1" x14ac:dyDescent="0.15">
      <c r="A13" s="1" t="s">
        <v>6</v>
      </c>
      <c r="B13" s="1" t="s">
        <v>127</v>
      </c>
      <c r="C13" s="1" t="s">
        <v>120</v>
      </c>
      <c r="D13" s="1" t="s">
        <v>101</v>
      </c>
      <c r="E13" s="2">
        <v>3.2892000000000001</v>
      </c>
    </row>
    <row r="14" spans="1:5" ht="15" customHeight="1" x14ac:dyDescent="0.15">
      <c r="A14" s="1" t="s">
        <v>6</v>
      </c>
      <c r="B14" s="1" t="s">
        <v>128</v>
      </c>
      <c r="C14" s="1" t="s">
        <v>120</v>
      </c>
      <c r="D14" s="1" t="s">
        <v>18</v>
      </c>
      <c r="E14" s="2">
        <v>2.9542000000000002</v>
      </c>
    </row>
    <row r="15" spans="1:5" ht="15" customHeight="1" x14ac:dyDescent="0.15">
      <c r="A15" s="1" t="s">
        <v>6</v>
      </c>
      <c r="B15" s="1" t="s">
        <v>129</v>
      </c>
      <c r="C15" s="1" t="s">
        <v>120</v>
      </c>
      <c r="D15" s="1" t="s">
        <v>30</v>
      </c>
      <c r="E15" s="2">
        <v>3.1951000000000001</v>
      </c>
    </row>
    <row r="16" spans="1:5" ht="15" customHeight="1" x14ac:dyDescent="0.15">
      <c r="A16" s="1" t="s">
        <v>6</v>
      </c>
      <c r="B16" s="1" t="s">
        <v>130</v>
      </c>
      <c r="C16" s="1" t="s">
        <v>120</v>
      </c>
      <c r="D16" s="1" t="s">
        <v>42</v>
      </c>
      <c r="E16" s="3">
        <v>3.37</v>
      </c>
    </row>
    <row r="17" spans="1:5" ht="15" customHeight="1" x14ac:dyDescent="0.15">
      <c r="A17" s="1" t="s">
        <v>6</v>
      </c>
      <c r="B17" s="1" t="s">
        <v>131</v>
      </c>
      <c r="C17" s="1" t="s">
        <v>120</v>
      </c>
      <c r="D17" s="1" t="s">
        <v>54</v>
      </c>
      <c r="E17" s="2">
        <v>3.1194999999999999</v>
      </c>
    </row>
    <row r="18" spans="1:5" ht="15" customHeight="1" x14ac:dyDescent="0.15">
      <c r="A18" s="1" t="s">
        <v>6</v>
      </c>
      <c r="B18" s="1" t="s">
        <v>132</v>
      </c>
      <c r="C18" s="1" t="s">
        <v>120</v>
      </c>
      <c r="D18" s="1" t="s">
        <v>66</v>
      </c>
      <c r="E18" s="2">
        <v>3.1640999999999999</v>
      </c>
    </row>
    <row r="19" spans="1:5" ht="15" customHeight="1" x14ac:dyDescent="0.15">
      <c r="A19" s="1" t="s">
        <v>6</v>
      </c>
      <c r="B19" s="1" t="s">
        <v>133</v>
      </c>
      <c r="C19" s="1" t="s">
        <v>120</v>
      </c>
      <c r="D19" s="1" t="s">
        <v>78</v>
      </c>
      <c r="E19" s="2">
        <v>3.2496999999999998</v>
      </c>
    </row>
    <row r="20" spans="1:5" ht="15" customHeight="1" x14ac:dyDescent="0.15">
      <c r="A20" s="1" t="s">
        <v>6</v>
      </c>
      <c r="B20" s="1" t="s">
        <v>134</v>
      </c>
      <c r="C20" s="1" t="s">
        <v>120</v>
      </c>
      <c r="D20" s="1" t="s">
        <v>90</v>
      </c>
      <c r="E20" s="2">
        <v>3.1692999999999998</v>
      </c>
    </row>
    <row r="21" spans="1:5" ht="15" customHeight="1" x14ac:dyDescent="0.15">
      <c r="A21" s="1" t="s">
        <v>6</v>
      </c>
      <c r="B21" s="1" t="s">
        <v>135</v>
      </c>
      <c r="C21" s="1" t="s">
        <v>120</v>
      </c>
      <c r="D21" s="1" t="s">
        <v>102</v>
      </c>
      <c r="E21" s="2">
        <v>3.1568000000000001</v>
      </c>
    </row>
    <row r="22" spans="1:5" ht="15" customHeight="1" x14ac:dyDescent="0.15">
      <c r="A22" s="1" t="s">
        <v>6</v>
      </c>
      <c r="B22" s="1" t="s">
        <v>136</v>
      </c>
      <c r="C22" s="1" t="s">
        <v>120</v>
      </c>
      <c r="D22" s="1" t="s">
        <v>19</v>
      </c>
      <c r="E22" s="2">
        <v>1.6495</v>
      </c>
    </row>
    <row r="23" spans="1:5" ht="15" customHeight="1" x14ac:dyDescent="0.15">
      <c r="A23" s="1" t="s">
        <v>6</v>
      </c>
      <c r="B23" s="1" t="s">
        <v>137</v>
      </c>
      <c r="C23" s="1" t="s">
        <v>120</v>
      </c>
      <c r="D23" s="1" t="s">
        <v>31</v>
      </c>
      <c r="E23" s="2">
        <v>2.5396999999999998</v>
      </c>
    </row>
    <row r="24" spans="1:5" ht="15" customHeight="1" x14ac:dyDescent="0.15">
      <c r="A24" s="1" t="s">
        <v>6</v>
      </c>
      <c r="B24" s="1" t="s">
        <v>138</v>
      </c>
      <c r="C24" s="1" t="s">
        <v>120</v>
      </c>
      <c r="D24" s="1" t="s">
        <v>43</v>
      </c>
      <c r="E24" s="2">
        <v>3.1023999999999998</v>
      </c>
    </row>
    <row r="25" spans="1:5" ht="15" customHeight="1" x14ac:dyDescent="0.15">
      <c r="A25" s="1" t="s">
        <v>6</v>
      </c>
      <c r="B25" s="1" t="s">
        <v>139</v>
      </c>
      <c r="C25" s="1" t="s">
        <v>120</v>
      </c>
      <c r="D25" s="1" t="s">
        <v>55</v>
      </c>
      <c r="E25" s="2">
        <v>2.9794999999999998</v>
      </c>
    </row>
    <row r="26" spans="1:5" ht="15" customHeight="1" x14ac:dyDescent="0.15">
      <c r="A26" s="1" t="s">
        <v>6</v>
      </c>
      <c r="B26" s="1" t="s">
        <v>140</v>
      </c>
      <c r="C26" s="1" t="s">
        <v>120</v>
      </c>
      <c r="D26" s="1" t="s">
        <v>67</v>
      </c>
      <c r="E26" s="2">
        <v>3.0291000000000001</v>
      </c>
    </row>
    <row r="27" spans="1:5" ht="15" customHeight="1" x14ac:dyDescent="0.15">
      <c r="A27" s="1" t="s">
        <v>6</v>
      </c>
      <c r="B27" s="1" t="s">
        <v>141</v>
      </c>
      <c r="C27" s="1" t="s">
        <v>120</v>
      </c>
      <c r="D27" s="1" t="s">
        <v>79</v>
      </c>
      <c r="E27" s="2">
        <v>3.0116999999999998</v>
      </c>
    </row>
    <row r="28" spans="1:5" ht="15" customHeight="1" x14ac:dyDescent="0.15">
      <c r="A28" s="1" t="s">
        <v>6</v>
      </c>
      <c r="B28" s="1" t="s">
        <v>142</v>
      </c>
      <c r="C28" s="1" t="s">
        <v>120</v>
      </c>
      <c r="D28" s="1" t="s">
        <v>91</v>
      </c>
      <c r="E28" s="2">
        <v>2.9803000000000002</v>
      </c>
    </row>
    <row r="29" spans="1:5" ht="15" customHeight="1" x14ac:dyDescent="0.15">
      <c r="A29" s="1" t="s">
        <v>6</v>
      </c>
      <c r="B29" s="1" t="s">
        <v>143</v>
      </c>
      <c r="C29" s="1" t="s">
        <v>120</v>
      </c>
      <c r="D29" s="1" t="s">
        <v>103</v>
      </c>
      <c r="E29" s="2">
        <v>3.0051999999999999</v>
      </c>
    </row>
    <row r="30" spans="1:5" ht="15" customHeight="1" x14ac:dyDescent="0.15">
      <c r="A30" s="1" t="s">
        <v>6</v>
      </c>
      <c r="B30" s="1" t="s">
        <v>144</v>
      </c>
      <c r="C30" s="1" t="s">
        <v>120</v>
      </c>
      <c r="D30" s="1" t="s">
        <v>20</v>
      </c>
      <c r="E30" s="2">
        <v>0.58330000000000004</v>
      </c>
    </row>
    <row r="31" spans="1:5" ht="13" x14ac:dyDescent="0.15">
      <c r="A31" s="1" t="s">
        <v>6</v>
      </c>
      <c r="B31" s="1" t="s">
        <v>145</v>
      </c>
      <c r="C31" s="1" t="s">
        <v>120</v>
      </c>
      <c r="D31" s="1" t="s">
        <v>32</v>
      </c>
      <c r="E31" s="2">
        <v>1.3011999999999999</v>
      </c>
    </row>
    <row r="32" spans="1:5" ht="13" x14ac:dyDescent="0.15">
      <c r="A32" s="1" t="s">
        <v>6</v>
      </c>
      <c r="B32" s="1" t="s">
        <v>146</v>
      </c>
      <c r="C32" s="1" t="s">
        <v>120</v>
      </c>
      <c r="D32" s="1" t="s">
        <v>44</v>
      </c>
      <c r="E32" s="2">
        <v>1.9297</v>
      </c>
    </row>
    <row r="33" spans="1:5" ht="13" x14ac:dyDescent="0.15">
      <c r="A33" s="1" t="s">
        <v>6</v>
      </c>
      <c r="B33" s="1" t="s">
        <v>147</v>
      </c>
      <c r="C33" s="1" t="s">
        <v>120</v>
      </c>
      <c r="D33" s="1" t="s">
        <v>56</v>
      </c>
      <c r="E33" s="2">
        <v>1.6718999999999999</v>
      </c>
    </row>
    <row r="34" spans="1:5" ht="13" x14ac:dyDescent="0.15">
      <c r="A34" s="1" t="s">
        <v>6</v>
      </c>
      <c r="B34" s="1" t="s">
        <v>148</v>
      </c>
      <c r="C34" s="1" t="s">
        <v>120</v>
      </c>
      <c r="D34" s="1" t="s">
        <v>68</v>
      </c>
      <c r="E34" s="2">
        <v>2.0874000000000001</v>
      </c>
    </row>
    <row r="35" spans="1:5" ht="13" x14ac:dyDescent="0.15">
      <c r="A35" s="1" t="s">
        <v>6</v>
      </c>
      <c r="B35" s="1" t="s">
        <v>149</v>
      </c>
      <c r="C35" s="1" t="s">
        <v>120</v>
      </c>
      <c r="D35" s="1" t="s">
        <v>80</v>
      </c>
      <c r="E35" s="2">
        <v>2.1113</v>
      </c>
    </row>
    <row r="36" spans="1:5" ht="13" x14ac:dyDescent="0.15">
      <c r="A36" s="1" t="s">
        <v>6</v>
      </c>
      <c r="B36" s="1" t="s">
        <v>150</v>
      </c>
      <c r="C36" s="1" t="s">
        <v>120</v>
      </c>
      <c r="D36" s="1" t="s">
        <v>92</v>
      </c>
      <c r="E36" s="2">
        <v>2.0728</v>
      </c>
    </row>
    <row r="37" spans="1:5" ht="13" x14ac:dyDescent="0.15">
      <c r="A37" s="1" t="s">
        <v>6</v>
      </c>
      <c r="B37" s="1" t="s">
        <v>151</v>
      </c>
      <c r="C37" s="1" t="s">
        <v>120</v>
      </c>
      <c r="D37" s="1" t="s">
        <v>104</v>
      </c>
      <c r="E37" s="2">
        <v>2.0638999999999998</v>
      </c>
    </row>
    <row r="38" spans="1:5" ht="13" x14ac:dyDescent="0.15">
      <c r="A38" s="1" t="s">
        <v>6</v>
      </c>
      <c r="B38" s="1" t="s">
        <v>152</v>
      </c>
      <c r="C38" s="1" t="s">
        <v>120</v>
      </c>
      <c r="D38" s="1" t="s">
        <v>21</v>
      </c>
      <c r="E38" s="2">
        <v>0.16120000000000001</v>
      </c>
    </row>
    <row r="39" spans="1:5" ht="13" x14ac:dyDescent="0.15">
      <c r="A39" s="1" t="s">
        <v>6</v>
      </c>
      <c r="B39" s="1" t="s">
        <v>153</v>
      </c>
      <c r="C39" s="1" t="s">
        <v>120</v>
      </c>
      <c r="D39" s="1" t="s">
        <v>33</v>
      </c>
      <c r="E39" s="2">
        <v>0.45629999999999998</v>
      </c>
    </row>
    <row r="40" spans="1:5" ht="13" x14ac:dyDescent="0.15">
      <c r="A40" s="1" t="s">
        <v>6</v>
      </c>
      <c r="B40" s="1" t="s">
        <v>154</v>
      </c>
      <c r="C40" s="1" t="s">
        <v>120</v>
      </c>
      <c r="D40" s="1" t="s">
        <v>45</v>
      </c>
      <c r="E40" s="2">
        <v>0.64480000000000004</v>
      </c>
    </row>
    <row r="41" spans="1:5" ht="13" x14ac:dyDescent="0.15">
      <c r="A41" s="1" t="s">
        <v>6</v>
      </c>
      <c r="B41" s="1" t="s">
        <v>155</v>
      </c>
      <c r="C41" s="1" t="s">
        <v>120</v>
      </c>
      <c r="D41" s="1" t="s">
        <v>57</v>
      </c>
      <c r="E41" s="4">
        <v>0.55500000000000005</v>
      </c>
    </row>
    <row r="42" spans="1:5" ht="13" x14ac:dyDescent="0.15">
      <c r="A42" s="1" t="s">
        <v>6</v>
      </c>
      <c r="B42" s="1" t="s">
        <v>156</v>
      </c>
      <c r="C42" s="1" t="s">
        <v>120</v>
      </c>
      <c r="D42" s="1" t="s">
        <v>69</v>
      </c>
      <c r="E42" s="2">
        <v>0.93969999999999998</v>
      </c>
    </row>
    <row r="43" spans="1:5" ht="13" x14ac:dyDescent="0.15">
      <c r="A43" s="1" t="s">
        <v>6</v>
      </c>
      <c r="B43" s="1" t="s">
        <v>157</v>
      </c>
      <c r="C43" s="1" t="s">
        <v>120</v>
      </c>
      <c r="D43" s="1" t="s">
        <v>81</v>
      </c>
      <c r="E43" s="2">
        <v>0.81130000000000002</v>
      </c>
    </row>
    <row r="44" spans="1:5" ht="13" x14ac:dyDescent="0.15">
      <c r="A44" s="1" t="s">
        <v>6</v>
      </c>
      <c r="B44" s="1" t="s">
        <v>158</v>
      </c>
      <c r="C44" s="1" t="s">
        <v>120</v>
      </c>
      <c r="D44" s="1" t="s">
        <v>93</v>
      </c>
      <c r="E44" s="2">
        <v>0.83789999999999998</v>
      </c>
    </row>
    <row r="45" spans="1:5" ht="13" x14ac:dyDescent="0.15">
      <c r="A45" s="1" t="s">
        <v>6</v>
      </c>
      <c r="B45" s="1" t="s">
        <v>159</v>
      </c>
      <c r="C45" s="1" t="s">
        <v>120</v>
      </c>
      <c r="D45" s="1" t="s">
        <v>105</v>
      </c>
      <c r="E45" s="2">
        <v>0.67820000000000003</v>
      </c>
    </row>
    <row r="46" spans="1:5" ht="13" x14ac:dyDescent="0.15">
      <c r="A46" s="1" t="s">
        <v>6</v>
      </c>
      <c r="B46" s="1" t="s">
        <v>160</v>
      </c>
      <c r="C46" s="1" t="s">
        <v>120</v>
      </c>
      <c r="D46" s="1" t="s">
        <v>22</v>
      </c>
      <c r="E46" s="2">
        <v>8.5800000000000001E-2</v>
      </c>
    </row>
    <row r="47" spans="1:5" ht="13" x14ac:dyDescent="0.15">
      <c r="A47" s="1" t="s">
        <v>6</v>
      </c>
      <c r="B47" s="1" t="s">
        <v>161</v>
      </c>
      <c r="C47" s="1" t="s">
        <v>120</v>
      </c>
      <c r="D47" s="1" t="s">
        <v>34</v>
      </c>
      <c r="E47" s="2">
        <v>0.13969999999999999</v>
      </c>
    </row>
    <row r="48" spans="1:5" ht="13" x14ac:dyDescent="0.15">
      <c r="A48" s="1" t="s">
        <v>6</v>
      </c>
      <c r="B48" s="1" t="s">
        <v>162</v>
      </c>
      <c r="C48" s="1" t="s">
        <v>120</v>
      </c>
      <c r="D48" s="1" t="s">
        <v>46</v>
      </c>
      <c r="E48" s="2">
        <v>0.2261</v>
      </c>
    </row>
    <row r="49" spans="1:5" ht="13" x14ac:dyDescent="0.15">
      <c r="A49" s="1" t="s">
        <v>6</v>
      </c>
      <c r="B49" s="1" t="s">
        <v>163</v>
      </c>
      <c r="C49" s="1" t="s">
        <v>120</v>
      </c>
      <c r="D49" s="1" t="s">
        <v>58</v>
      </c>
      <c r="E49" s="2">
        <v>0.1603</v>
      </c>
    </row>
    <row r="50" spans="1:5" ht="13" x14ac:dyDescent="0.15">
      <c r="A50" s="1" t="s">
        <v>6</v>
      </c>
      <c r="B50" s="1" t="s">
        <v>164</v>
      </c>
      <c r="C50" s="1" t="s">
        <v>120</v>
      </c>
      <c r="D50" s="1" t="s">
        <v>70</v>
      </c>
      <c r="E50" s="2">
        <v>0.3412</v>
      </c>
    </row>
    <row r="51" spans="1:5" ht="13" x14ac:dyDescent="0.15">
      <c r="A51" s="1" t="s">
        <v>6</v>
      </c>
      <c r="B51" s="1" t="s">
        <v>165</v>
      </c>
      <c r="C51" s="1" t="s">
        <v>120</v>
      </c>
      <c r="D51" s="1" t="s">
        <v>82</v>
      </c>
      <c r="E51" s="2">
        <v>0.28449999999999998</v>
      </c>
    </row>
    <row r="52" spans="1:5" ht="13" x14ac:dyDescent="0.15">
      <c r="A52" s="1" t="s">
        <v>6</v>
      </c>
      <c r="B52" s="1" t="s">
        <v>166</v>
      </c>
      <c r="C52" s="1" t="s">
        <v>120</v>
      </c>
      <c r="D52" s="1" t="s">
        <v>94</v>
      </c>
      <c r="E52" s="2">
        <v>0.2777</v>
      </c>
    </row>
    <row r="53" spans="1:5" ht="13" x14ac:dyDescent="0.15">
      <c r="A53" s="1" t="s">
        <v>6</v>
      </c>
      <c r="B53" s="1" t="s">
        <v>167</v>
      </c>
      <c r="C53" s="1" t="s">
        <v>120</v>
      </c>
      <c r="D53" s="1" t="s">
        <v>106</v>
      </c>
      <c r="E53" s="2">
        <v>0.1996</v>
      </c>
    </row>
    <row r="54" spans="1:5" ht="13" x14ac:dyDescent="0.15">
      <c r="A54" s="1" t="s">
        <v>6</v>
      </c>
      <c r="B54" s="1" t="s">
        <v>168</v>
      </c>
      <c r="C54" s="1" t="s">
        <v>120</v>
      </c>
      <c r="D54" s="1" t="s">
        <v>23</v>
      </c>
      <c r="E54" s="4">
        <v>4.8000000000000001E-2</v>
      </c>
    </row>
    <row r="55" spans="1:5" ht="13" x14ac:dyDescent="0.15">
      <c r="A55" s="1" t="s">
        <v>6</v>
      </c>
      <c r="B55" s="1" t="s">
        <v>169</v>
      </c>
      <c r="C55" s="1" t="s">
        <v>120</v>
      </c>
      <c r="D55" s="1" t="s">
        <v>35</v>
      </c>
      <c r="E55" s="2">
        <v>9.1700000000000004E-2</v>
      </c>
    </row>
    <row r="56" spans="1:5" ht="13" x14ac:dyDescent="0.15">
      <c r="A56" s="1" t="s">
        <v>6</v>
      </c>
      <c r="B56" s="1" t="s">
        <v>170</v>
      </c>
      <c r="C56" s="1" t="s">
        <v>120</v>
      </c>
      <c r="D56" s="1" t="s">
        <v>47</v>
      </c>
      <c r="E56" s="2">
        <v>0.1482</v>
      </c>
    </row>
    <row r="57" spans="1:5" ht="13" x14ac:dyDescent="0.15">
      <c r="A57" s="1" t="s">
        <v>6</v>
      </c>
      <c r="B57" s="1" t="s">
        <v>171</v>
      </c>
      <c r="C57" s="1" t="s">
        <v>120</v>
      </c>
      <c r="D57" s="1" t="s">
        <v>59</v>
      </c>
      <c r="E57" s="2">
        <v>0.12709999999999999</v>
      </c>
    </row>
    <row r="58" spans="1:5" ht="13" x14ac:dyDescent="0.15">
      <c r="A58" s="1" t="s">
        <v>6</v>
      </c>
      <c r="B58" s="1" t="s">
        <v>172</v>
      </c>
      <c r="C58" s="1" t="s">
        <v>120</v>
      </c>
      <c r="D58" s="1" t="s">
        <v>71</v>
      </c>
      <c r="E58" s="2">
        <v>0.1552</v>
      </c>
    </row>
    <row r="59" spans="1:5" ht="13" x14ac:dyDescent="0.15">
      <c r="A59" s="1" t="s">
        <v>6</v>
      </c>
      <c r="B59" s="1" t="s">
        <v>173</v>
      </c>
      <c r="C59" s="1" t="s">
        <v>120</v>
      </c>
      <c r="D59" s="1" t="s">
        <v>83</v>
      </c>
      <c r="E59" s="2">
        <v>0.12609999999999999</v>
      </c>
    </row>
    <row r="60" spans="1:5" ht="13" x14ac:dyDescent="0.15">
      <c r="A60" s="1" t="s">
        <v>6</v>
      </c>
      <c r="B60" s="1" t="s">
        <v>174</v>
      </c>
      <c r="C60" s="1" t="s">
        <v>120</v>
      </c>
      <c r="D60" s="1" t="s">
        <v>95</v>
      </c>
      <c r="E60" s="2">
        <v>0.13489999999999999</v>
      </c>
    </row>
    <row r="61" spans="1:5" ht="13" x14ac:dyDescent="0.15">
      <c r="A61" s="1" t="s">
        <v>6</v>
      </c>
      <c r="B61" s="1" t="s">
        <v>175</v>
      </c>
      <c r="C61" s="1" t="s">
        <v>120</v>
      </c>
      <c r="D61" s="1" t="s">
        <v>107</v>
      </c>
      <c r="E61" s="2">
        <v>0.10059999999999999</v>
      </c>
    </row>
    <row r="62" spans="1:5" ht="13" x14ac:dyDescent="0.15">
      <c r="A62" s="1" t="s">
        <v>6</v>
      </c>
      <c r="B62" s="1" t="s">
        <v>176</v>
      </c>
      <c r="C62" s="1" t="s">
        <v>120</v>
      </c>
      <c r="D62" s="1" t="s">
        <v>24</v>
      </c>
      <c r="E62" s="2">
        <v>7.6100000000000001E-2</v>
      </c>
    </row>
    <row r="63" spans="1:5" ht="13" x14ac:dyDescent="0.15">
      <c r="A63" s="1" t="s">
        <v>6</v>
      </c>
      <c r="B63" s="1" t="s">
        <v>177</v>
      </c>
      <c r="C63" s="1" t="s">
        <v>120</v>
      </c>
      <c r="D63" s="1" t="s">
        <v>36</v>
      </c>
      <c r="E63" s="4">
        <v>0.125</v>
      </c>
    </row>
    <row r="64" spans="1:5" ht="13" x14ac:dyDescent="0.15">
      <c r="A64" s="1" t="s">
        <v>6</v>
      </c>
      <c r="B64" s="1" t="s">
        <v>178</v>
      </c>
      <c r="C64" s="1" t="s">
        <v>120</v>
      </c>
      <c r="D64" s="1" t="s">
        <v>48</v>
      </c>
      <c r="E64" s="2">
        <v>0.1646</v>
      </c>
    </row>
    <row r="65" spans="1:5" ht="13" x14ac:dyDescent="0.15">
      <c r="A65" s="1" t="s">
        <v>6</v>
      </c>
      <c r="B65" s="1" t="s">
        <v>179</v>
      </c>
      <c r="C65" s="1" t="s">
        <v>120</v>
      </c>
      <c r="D65" s="1" t="s">
        <v>60</v>
      </c>
      <c r="E65" s="2">
        <v>0.2104</v>
      </c>
    </row>
    <row r="66" spans="1:5" ht="13" x14ac:dyDescent="0.15">
      <c r="A66" s="1" t="s">
        <v>6</v>
      </c>
      <c r="B66" s="1" t="s">
        <v>180</v>
      </c>
      <c r="C66" s="1" t="s">
        <v>120</v>
      </c>
      <c r="D66" s="1" t="s">
        <v>72</v>
      </c>
      <c r="E66" s="2">
        <v>0.15920000000000001</v>
      </c>
    </row>
    <row r="67" spans="1:5" ht="13" x14ac:dyDescent="0.15">
      <c r="A67" s="1" t="s">
        <v>6</v>
      </c>
      <c r="B67" s="1" t="s">
        <v>181</v>
      </c>
      <c r="C67" s="1" t="s">
        <v>120</v>
      </c>
      <c r="D67" s="1" t="s">
        <v>84</v>
      </c>
      <c r="E67" s="2">
        <v>9.8699999999999996E-2</v>
      </c>
    </row>
    <row r="68" spans="1:5" ht="13" x14ac:dyDescent="0.15">
      <c r="A68" s="1" t="s">
        <v>6</v>
      </c>
      <c r="B68" s="1" t="s">
        <v>182</v>
      </c>
      <c r="C68" s="1" t="s">
        <v>120</v>
      </c>
      <c r="D68" s="1" t="s">
        <v>96</v>
      </c>
      <c r="E68" s="2">
        <v>0.10970000000000001</v>
      </c>
    </row>
    <row r="69" spans="1:5" ht="13" x14ac:dyDescent="0.15">
      <c r="A69" s="1" t="s">
        <v>6</v>
      </c>
      <c r="B69" s="1" t="s">
        <v>183</v>
      </c>
      <c r="C69" s="1" t="s">
        <v>120</v>
      </c>
      <c r="D69" s="1" t="s">
        <v>108</v>
      </c>
      <c r="E69" s="2">
        <v>7.7600000000000002E-2</v>
      </c>
    </row>
    <row r="70" spans="1:5" ht="13" x14ac:dyDescent="0.15">
      <c r="A70" s="1" t="s">
        <v>6</v>
      </c>
      <c r="B70" s="1" t="s">
        <v>184</v>
      </c>
      <c r="C70" s="1" t="s">
        <v>120</v>
      </c>
      <c r="D70" s="1" t="s">
        <v>25</v>
      </c>
      <c r="E70" s="2">
        <v>4.1500000000000002E-2</v>
      </c>
    </row>
    <row r="71" spans="1:5" ht="13" x14ac:dyDescent="0.15">
      <c r="A71" s="1" t="s">
        <v>6</v>
      </c>
      <c r="B71" s="1" t="s">
        <v>185</v>
      </c>
      <c r="C71" s="1" t="s">
        <v>120</v>
      </c>
      <c r="D71" s="1" t="s">
        <v>37</v>
      </c>
      <c r="E71" s="2">
        <v>0.18790000000000001</v>
      </c>
    </row>
    <row r="72" spans="1:5" ht="13" x14ac:dyDescent="0.15">
      <c r="A72" s="1" t="s">
        <v>6</v>
      </c>
      <c r="B72" s="1" t="s">
        <v>186</v>
      </c>
      <c r="C72" s="1" t="s">
        <v>120</v>
      </c>
      <c r="D72" s="1" t="s">
        <v>49</v>
      </c>
      <c r="E72" s="2">
        <v>0.19639999999999999</v>
      </c>
    </row>
    <row r="73" spans="1:5" ht="13" x14ac:dyDescent="0.15">
      <c r="A73" s="1" t="s">
        <v>6</v>
      </c>
      <c r="B73" s="1" t="s">
        <v>187</v>
      </c>
      <c r="C73" s="1" t="s">
        <v>120</v>
      </c>
      <c r="D73" s="1" t="s">
        <v>61</v>
      </c>
      <c r="E73" s="2">
        <v>0.13880000000000001</v>
      </c>
    </row>
    <row r="74" spans="1:5" ht="13" x14ac:dyDescent="0.15">
      <c r="A74" s="1" t="s">
        <v>6</v>
      </c>
      <c r="B74" s="1" t="s">
        <v>188</v>
      </c>
      <c r="C74" s="1" t="s">
        <v>120</v>
      </c>
      <c r="D74" s="1" t="s">
        <v>73</v>
      </c>
      <c r="E74" s="2">
        <v>0.1318</v>
      </c>
    </row>
    <row r="75" spans="1:5" ht="13" x14ac:dyDescent="0.15">
      <c r="A75" s="1" t="s">
        <v>6</v>
      </c>
      <c r="B75" s="1" t="s">
        <v>189</v>
      </c>
      <c r="C75" s="1" t="s">
        <v>120</v>
      </c>
      <c r="D75" s="1" t="s">
        <v>85</v>
      </c>
      <c r="E75" s="2">
        <v>9.5699999999999993E-2</v>
      </c>
    </row>
    <row r="76" spans="1:5" ht="13" x14ac:dyDescent="0.15">
      <c r="A76" s="1" t="s">
        <v>6</v>
      </c>
      <c r="B76" s="1" t="s">
        <v>190</v>
      </c>
      <c r="C76" s="1" t="s">
        <v>120</v>
      </c>
      <c r="D76" s="1" t="s">
        <v>97</v>
      </c>
      <c r="E76" s="2">
        <v>9.8799999999999999E-2</v>
      </c>
    </row>
    <row r="77" spans="1:5" ht="13" x14ac:dyDescent="0.15">
      <c r="A77" s="1" t="s">
        <v>6</v>
      </c>
      <c r="B77" s="1" t="s">
        <v>191</v>
      </c>
      <c r="C77" s="1" t="s">
        <v>120</v>
      </c>
      <c r="D77" s="1" t="s">
        <v>109</v>
      </c>
      <c r="E77" s="2">
        <v>8.8300000000000003E-2</v>
      </c>
    </row>
    <row r="78" spans="1:5" ht="13" x14ac:dyDescent="0.15">
      <c r="A78" s="1" t="s">
        <v>6</v>
      </c>
      <c r="B78" s="1" t="s">
        <v>192</v>
      </c>
      <c r="C78" s="1" t="s">
        <v>120</v>
      </c>
      <c r="D78" s="1" t="s">
        <v>26</v>
      </c>
      <c r="E78" s="2">
        <v>5.2499999999999998E-2</v>
      </c>
    </row>
    <row r="79" spans="1:5" ht="13" x14ac:dyDescent="0.15">
      <c r="A79" s="1" t="s">
        <v>6</v>
      </c>
      <c r="B79" s="1" t="s">
        <v>193</v>
      </c>
      <c r="C79" s="1" t="s">
        <v>120</v>
      </c>
      <c r="D79" s="1" t="s">
        <v>38</v>
      </c>
      <c r="E79" s="2">
        <v>0.1608</v>
      </c>
    </row>
    <row r="80" spans="1:5" ht="13" x14ac:dyDescent="0.15">
      <c r="A80" s="1" t="s">
        <v>6</v>
      </c>
      <c r="B80" s="1" t="s">
        <v>194</v>
      </c>
      <c r="C80" s="1" t="s">
        <v>120</v>
      </c>
      <c r="D80" s="1" t="s">
        <v>50</v>
      </c>
      <c r="E80" s="2">
        <v>0.16089999999999999</v>
      </c>
    </row>
    <row r="81" spans="1:5" ht="13" x14ac:dyDescent="0.15">
      <c r="A81" s="1" t="s">
        <v>6</v>
      </c>
      <c r="B81" s="1" t="s">
        <v>195</v>
      </c>
      <c r="C81" s="1" t="s">
        <v>120</v>
      </c>
      <c r="D81" s="1" t="s">
        <v>62</v>
      </c>
      <c r="E81" s="2">
        <v>0.1026</v>
      </c>
    </row>
    <row r="82" spans="1:5" ht="13" x14ac:dyDescent="0.15">
      <c r="A82" s="1" t="s">
        <v>6</v>
      </c>
      <c r="B82" s="1" t="s">
        <v>196</v>
      </c>
      <c r="C82" s="1" t="s">
        <v>120</v>
      </c>
      <c r="D82" s="1" t="s">
        <v>74</v>
      </c>
      <c r="E82" s="2">
        <v>0.1226</v>
      </c>
    </row>
    <row r="83" spans="1:5" ht="13" x14ac:dyDescent="0.15">
      <c r="A83" s="1" t="s">
        <v>6</v>
      </c>
      <c r="B83" s="1" t="s">
        <v>197</v>
      </c>
      <c r="C83" s="1" t="s">
        <v>120</v>
      </c>
      <c r="D83" s="1" t="s">
        <v>86</v>
      </c>
      <c r="E83" s="2">
        <v>8.5800000000000001E-2</v>
      </c>
    </row>
    <row r="84" spans="1:5" ht="13" x14ac:dyDescent="0.15">
      <c r="A84" s="1" t="s">
        <v>6</v>
      </c>
      <c r="B84" s="1" t="s">
        <v>198</v>
      </c>
      <c r="C84" s="1" t="s">
        <v>120</v>
      </c>
      <c r="D84" s="1" t="s">
        <v>98</v>
      </c>
      <c r="E84" s="2">
        <v>0.1004</v>
      </c>
    </row>
    <row r="85" spans="1:5" ht="13" x14ac:dyDescent="0.15">
      <c r="A85" s="1" t="s">
        <v>6</v>
      </c>
      <c r="B85" s="1" t="s">
        <v>199</v>
      </c>
      <c r="C85" s="1" t="s">
        <v>120</v>
      </c>
      <c r="D85" s="1" t="s">
        <v>110</v>
      </c>
      <c r="E85" s="4">
        <v>0.24099999999999999</v>
      </c>
    </row>
    <row r="86" spans="1:5" ht="13" x14ac:dyDescent="0.15">
      <c r="A86" s="1" t="s">
        <v>6</v>
      </c>
      <c r="B86" s="1" t="s">
        <v>200</v>
      </c>
      <c r="C86" s="1" t="s">
        <v>120</v>
      </c>
      <c r="D86" s="1" t="s">
        <v>27</v>
      </c>
      <c r="E86" s="2">
        <v>6.5799999999999997E-2</v>
      </c>
    </row>
    <row r="87" spans="1:5" ht="13" x14ac:dyDescent="0.15">
      <c r="A87" s="1" t="s">
        <v>6</v>
      </c>
      <c r="B87" s="1" t="s">
        <v>201</v>
      </c>
      <c r="C87" s="1" t="s">
        <v>120</v>
      </c>
      <c r="D87" s="1" t="s">
        <v>39</v>
      </c>
      <c r="E87" s="2">
        <v>0.11070000000000001</v>
      </c>
    </row>
    <row r="88" spans="1:5" ht="13" x14ac:dyDescent="0.15">
      <c r="A88" s="1" t="s">
        <v>6</v>
      </c>
      <c r="B88" s="1" t="s">
        <v>202</v>
      </c>
      <c r="C88" s="1" t="s">
        <v>120</v>
      </c>
      <c r="D88" s="1" t="s">
        <v>51</v>
      </c>
      <c r="E88" s="2">
        <v>0.16980000000000001</v>
      </c>
    </row>
    <row r="89" spans="1:5" ht="13" x14ac:dyDescent="0.15">
      <c r="A89" s="1" t="s">
        <v>6</v>
      </c>
      <c r="B89" s="1" t="s">
        <v>203</v>
      </c>
      <c r="C89" s="1" t="s">
        <v>120</v>
      </c>
      <c r="D89" s="1" t="s">
        <v>63</v>
      </c>
      <c r="E89" s="4">
        <v>0.111</v>
      </c>
    </row>
    <row r="90" spans="1:5" ht="13" x14ac:dyDescent="0.15">
      <c r="A90" s="1" t="s">
        <v>6</v>
      </c>
      <c r="B90" s="1" t="s">
        <v>204</v>
      </c>
      <c r="C90" s="1" t="s">
        <v>120</v>
      </c>
      <c r="D90" s="1" t="s">
        <v>75</v>
      </c>
      <c r="E90" s="2">
        <v>0.1072</v>
      </c>
    </row>
    <row r="91" spans="1:5" ht="13" x14ac:dyDescent="0.15">
      <c r="A91" s="1" t="s">
        <v>6</v>
      </c>
      <c r="B91" s="1" t="s">
        <v>205</v>
      </c>
      <c r="C91" s="1" t="s">
        <v>120</v>
      </c>
      <c r="D91" s="1" t="s">
        <v>87</v>
      </c>
      <c r="E91" s="2">
        <v>0.17560000000000001</v>
      </c>
    </row>
    <row r="92" spans="1:5" ht="13" x14ac:dyDescent="0.15">
      <c r="A92" s="1" t="s">
        <v>6</v>
      </c>
      <c r="B92" s="1" t="s">
        <v>206</v>
      </c>
      <c r="C92" s="1" t="s">
        <v>120</v>
      </c>
      <c r="D92" s="1" t="s">
        <v>99</v>
      </c>
      <c r="E92" s="2">
        <v>0.15390000000000001</v>
      </c>
    </row>
    <row r="93" spans="1:5" ht="13" x14ac:dyDescent="0.15">
      <c r="A93" s="1" t="s">
        <v>6</v>
      </c>
      <c r="B93" s="1" t="s">
        <v>207</v>
      </c>
      <c r="C93" s="1" t="s">
        <v>120</v>
      </c>
      <c r="D93" s="1" t="s">
        <v>111</v>
      </c>
      <c r="E93" s="2">
        <v>0.62629999999999997</v>
      </c>
    </row>
    <row r="94" spans="1:5" ht="13" x14ac:dyDescent="0.15">
      <c r="A94" s="1" t="s">
        <v>6</v>
      </c>
      <c r="B94" s="1" t="s">
        <v>208</v>
      </c>
      <c r="C94" s="1" t="s">
        <v>120</v>
      </c>
      <c r="D94" s="1" t="s">
        <v>28</v>
      </c>
      <c r="E94" s="2">
        <v>6.4500000000000002E-2</v>
      </c>
    </row>
    <row r="95" spans="1:5" ht="13" x14ac:dyDescent="0.15">
      <c r="A95" s="1" t="s">
        <v>6</v>
      </c>
      <c r="B95" s="1" t="s">
        <v>209</v>
      </c>
      <c r="C95" s="1" t="s">
        <v>120</v>
      </c>
      <c r="D95" s="1" t="s">
        <v>40</v>
      </c>
      <c r="E95" s="2">
        <v>4.2700000000000002E-2</v>
      </c>
    </row>
    <row r="96" spans="1:5" ht="13" x14ac:dyDescent="0.15">
      <c r="A96" s="1" t="s">
        <v>6</v>
      </c>
      <c r="B96" s="1" t="s">
        <v>210</v>
      </c>
      <c r="C96" s="1" t="s">
        <v>120</v>
      </c>
      <c r="D96" s="1" t="s">
        <v>52</v>
      </c>
      <c r="E96" s="2">
        <v>4.41E-2</v>
      </c>
    </row>
    <row r="97" spans="1:5" ht="13" x14ac:dyDescent="0.15">
      <c r="A97" s="1" t="s">
        <v>6</v>
      </c>
      <c r="B97" s="1" t="s">
        <v>211</v>
      </c>
      <c r="C97" s="1" t="s">
        <v>120</v>
      </c>
      <c r="D97" s="1" t="s">
        <v>64</v>
      </c>
      <c r="E97" s="2">
        <v>4.9299999999999997E-2</v>
      </c>
    </row>
    <row r="98" spans="1:5" ht="13" x14ac:dyDescent="0.15">
      <c r="A98" s="1" t="s">
        <v>6</v>
      </c>
      <c r="B98" s="1" t="s">
        <v>212</v>
      </c>
      <c r="C98" s="1" t="s">
        <v>120</v>
      </c>
      <c r="D98" s="1" t="s">
        <v>76</v>
      </c>
      <c r="E98" s="2">
        <v>0.1517</v>
      </c>
    </row>
    <row r="99" spans="1:5" ht="13" x14ac:dyDescent="0.15">
      <c r="A99" s="1" t="s">
        <v>6</v>
      </c>
      <c r="B99" s="1" t="s">
        <v>213</v>
      </c>
      <c r="C99" s="1" t="s">
        <v>120</v>
      </c>
      <c r="D99" s="1" t="s">
        <v>88</v>
      </c>
      <c r="E99" s="2">
        <v>4.7699999999999999E-2</v>
      </c>
    </row>
    <row r="100" spans="1:5" ht="13" x14ac:dyDescent="0.15">
      <c r="A100" s="1" t="s">
        <v>6</v>
      </c>
      <c r="B100" s="1" t="s">
        <v>214</v>
      </c>
      <c r="C100" s="1" t="s">
        <v>120</v>
      </c>
      <c r="D100" s="1" t="s">
        <v>100</v>
      </c>
      <c r="E100" s="2">
        <v>5.4699999999999999E-2</v>
      </c>
    </row>
    <row r="101" spans="1:5" ht="13" x14ac:dyDescent="0.15">
      <c r="A101" s="1" t="s">
        <v>6</v>
      </c>
      <c r="B101" s="1" t="s">
        <v>215</v>
      </c>
      <c r="C101" s="1" t="s">
        <v>120</v>
      </c>
      <c r="D101" s="1" t="s">
        <v>112</v>
      </c>
      <c r="E101" s="2">
        <v>5.9499999999999997E-2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General information" enableFormatConditionsCalculation="0"/>
  <dimension ref="A1:E5"/>
  <sheetViews>
    <sheetView workbookViewId="0"/>
  </sheetViews>
  <sheetFormatPr baseColWidth="10" defaultColWidth="9.1640625" defaultRowHeight="15" customHeight="1" x14ac:dyDescent="0.15"/>
  <sheetData>
    <row r="1" spans="1:5" ht="15" customHeight="1" x14ac:dyDescent="0.15">
      <c r="A1" t="s">
        <v>216</v>
      </c>
    </row>
    <row r="3" spans="1:5" ht="15" customHeight="1" x14ac:dyDescent="0.15">
      <c r="B3" t="s">
        <v>217</v>
      </c>
      <c r="E3" t="s">
        <v>218</v>
      </c>
    </row>
    <row r="4" spans="1:5" ht="15" customHeight="1" x14ac:dyDescent="0.15">
      <c r="B4" t="s">
        <v>219</v>
      </c>
      <c r="E4" t="s">
        <v>220</v>
      </c>
    </row>
    <row r="5" spans="1:5" ht="15" customHeight="1" x14ac:dyDescent="0.15">
      <c r="A5" t="s">
        <v>3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ession information" enableFormatConditionsCalculation="0"/>
  <dimension ref="A1:E8"/>
  <sheetViews>
    <sheetView workbookViewId="0"/>
  </sheetViews>
  <sheetFormatPr baseColWidth="10" defaultColWidth="9.1640625" defaultRowHeight="15" customHeight="1" x14ac:dyDescent="0.15"/>
  <cols>
    <col min="1" max="1" width="19.33203125" customWidth="1"/>
    <col min="2" max="2" width="16.5" customWidth="1"/>
    <col min="4" max="4" width="2" customWidth="1"/>
    <col min="5" max="5" width="50.5" customWidth="1"/>
  </cols>
  <sheetData>
    <row r="1" spans="1:5" ht="15" customHeight="1" x14ac:dyDescent="0.15">
      <c r="A1" t="s">
        <v>221</v>
      </c>
    </row>
    <row r="3" spans="1:5" ht="15" customHeight="1" x14ac:dyDescent="0.15">
      <c r="B3" t="s">
        <v>222</v>
      </c>
      <c r="E3" t="s">
        <v>1</v>
      </c>
    </row>
    <row r="4" spans="1:5" ht="15" customHeight="1" x14ac:dyDescent="0.15">
      <c r="B4" t="s">
        <v>223</v>
      </c>
    </row>
    <row r="5" spans="1:5" ht="15" customHeight="1" x14ac:dyDescent="0.15">
      <c r="B5" t="s">
        <v>217</v>
      </c>
      <c r="E5" t="s">
        <v>224</v>
      </c>
    </row>
    <row r="6" spans="1:5" ht="15" customHeight="1" x14ac:dyDescent="0.15">
      <c r="B6" t="s">
        <v>225</v>
      </c>
      <c r="E6" t="s">
        <v>2</v>
      </c>
    </row>
    <row r="7" spans="1:5" ht="15" customHeight="1" x14ac:dyDescent="0.15">
      <c r="B7" t="s">
        <v>226</v>
      </c>
      <c r="E7" t="s">
        <v>227</v>
      </c>
    </row>
    <row r="8" spans="1:5" ht="15" customHeight="1" x14ac:dyDescent="0.15">
      <c r="A8" t="s">
        <v>3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Instrument information" enableFormatConditionsCalculation="0"/>
  <dimension ref="A1:E18"/>
  <sheetViews>
    <sheetView workbookViewId="0"/>
  </sheetViews>
  <sheetFormatPr baseColWidth="10" defaultColWidth="9.1640625" defaultRowHeight="15" customHeight="1" x14ac:dyDescent="0.15"/>
  <cols>
    <col min="1" max="1" width="21.5" customWidth="1"/>
    <col min="2" max="2" width="19.33203125" customWidth="1"/>
    <col min="3" max="3" width="22.33203125" customWidth="1"/>
    <col min="4" max="4" width="2" customWidth="1"/>
    <col min="5" max="5" width="32.33203125" customWidth="1"/>
  </cols>
  <sheetData>
    <row r="1" spans="1:5" ht="15" customHeight="1" x14ac:dyDescent="0.15">
      <c r="A1" t="s">
        <v>228</v>
      </c>
    </row>
    <row r="3" spans="1:5" ht="15" customHeight="1" x14ac:dyDescent="0.15">
      <c r="B3" t="s">
        <v>229</v>
      </c>
      <c r="E3" t="s">
        <v>230</v>
      </c>
    </row>
    <row r="4" spans="1:5" ht="15" customHeight="1" x14ac:dyDescent="0.15">
      <c r="B4" t="s">
        <v>231</v>
      </c>
      <c r="E4" t="s">
        <v>232</v>
      </c>
    </row>
    <row r="5" spans="1:5" ht="15" customHeight="1" x14ac:dyDescent="0.15">
      <c r="B5" t="s">
        <v>233</v>
      </c>
      <c r="E5" t="s">
        <v>234</v>
      </c>
    </row>
    <row r="7" spans="1:5" ht="15" customHeight="1" x14ac:dyDescent="0.15">
      <c r="B7" t="s">
        <v>235</v>
      </c>
    </row>
    <row r="9" spans="1:5" ht="15" customHeight="1" x14ac:dyDescent="0.15">
      <c r="C9" t="s">
        <v>236</v>
      </c>
      <c r="E9" t="s">
        <v>237</v>
      </c>
    </row>
    <row r="10" spans="1:5" ht="15" customHeight="1" x14ac:dyDescent="0.15">
      <c r="C10" t="s">
        <v>238</v>
      </c>
      <c r="E10" t="s">
        <v>239</v>
      </c>
    </row>
    <row r="11" spans="1:5" ht="15" customHeight="1" x14ac:dyDescent="0.15">
      <c r="C11" t="s">
        <v>240</v>
      </c>
      <c r="E11" t="s">
        <v>241</v>
      </c>
    </row>
    <row r="12" spans="1:5" ht="15" customHeight="1" x14ac:dyDescent="0.15">
      <c r="C12" t="s">
        <v>242</v>
      </c>
      <c r="E12" t="s">
        <v>243</v>
      </c>
    </row>
    <row r="14" spans="1:5" ht="15" customHeight="1" x14ac:dyDescent="0.15">
      <c r="C14" t="s">
        <v>244</v>
      </c>
      <c r="E14" t="s">
        <v>220</v>
      </c>
    </row>
    <row r="15" spans="1:5" ht="15" customHeight="1" x14ac:dyDescent="0.15">
      <c r="C15" t="s">
        <v>245</v>
      </c>
      <c r="E15" t="s">
        <v>246</v>
      </c>
    </row>
    <row r="16" spans="1:5" ht="15" customHeight="1" x14ac:dyDescent="0.15">
      <c r="C16" t="s">
        <v>247</v>
      </c>
      <c r="E16" t="s">
        <v>220</v>
      </c>
    </row>
    <row r="17" spans="3:5" ht="15" customHeight="1" x14ac:dyDescent="0.15">
      <c r="C17" t="s">
        <v>248</v>
      </c>
      <c r="E17" t="s">
        <v>220</v>
      </c>
    </row>
    <row r="18" spans="3:5" ht="15" customHeight="1" x14ac:dyDescent="0.15">
      <c r="C18" t="s">
        <v>249</v>
      </c>
      <c r="E18" t="s">
        <v>220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rotocol parameters" enableFormatConditionsCalculation="0"/>
  <dimension ref="A1:E12"/>
  <sheetViews>
    <sheetView workbookViewId="0"/>
  </sheetViews>
  <sheetFormatPr baseColWidth="10" defaultColWidth="9.1640625" defaultRowHeight="15" customHeight="1" x14ac:dyDescent="0.15"/>
  <cols>
    <col min="1" max="1" width="19.6640625" customWidth="1"/>
    <col min="2" max="2" width="29.1640625" customWidth="1"/>
    <col min="4" max="4" width="2" customWidth="1"/>
    <col min="5" max="5" width="5.33203125" customWidth="1"/>
  </cols>
  <sheetData>
    <row r="1" spans="1:5" ht="15" customHeight="1" x14ac:dyDescent="0.15">
      <c r="A1" t="s">
        <v>250</v>
      </c>
    </row>
    <row r="3" spans="1:5" ht="15" customHeight="1" x14ac:dyDescent="0.15">
      <c r="B3" t="s">
        <v>251</v>
      </c>
      <c r="E3" t="s">
        <v>252</v>
      </c>
    </row>
    <row r="4" spans="1:5" ht="15" customHeight="1" x14ac:dyDescent="0.15">
      <c r="B4" t="s">
        <v>253</v>
      </c>
      <c r="E4" t="s">
        <v>246</v>
      </c>
    </row>
    <row r="5" spans="1:5" ht="15" customHeight="1" x14ac:dyDescent="0.15">
      <c r="B5" t="s">
        <v>254</v>
      </c>
      <c r="E5" t="s">
        <v>246</v>
      </c>
    </row>
    <row r="7" spans="1:5" ht="15" customHeight="1" x14ac:dyDescent="0.15">
      <c r="A7" t="s">
        <v>4</v>
      </c>
    </row>
    <row r="9" spans="1:5" ht="15" customHeight="1" x14ac:dyDescent="0.15">
      <c r="B9" t="s">
        <v>255</v>
      </c>
      <c r="E9" t="s">
        <v>256</v>
      </c>
    </row>
    <row r="10" spans="1:5" ht="15" customHeight="1" x14ac:dyDescent="0.15">
      <c r="B10" t="s">
        <v>257</v>
      </c>
      <c r="E10" t="s">
        <v>246</v>
      </c>
    </row>
    <row r="11" spans="1:5" ht="15" customHeight="1" x14ac:dyDescent="0.15">
      <c r="B11" t="s">
        <v>258</v>
      </c>
      <c r="E11" t="s">
        <v>246</v>
      </c>
    </row>
    <row r="12" spans="1:5" ht="15" customHeight="1" x14ac:dyDescent="0.15">
      <c r="B12" t="s">
        <v>259</v>
      </c>
      <c r="E12" t="s">
        <v>260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Run log" enableFormatConditionsCalculation="0"/>
  <dimension ref="A1:E11"/>
  <sheetViews>
    <sheetView workbookViewId="0"/>
  </sheetViews>
  <sheetFormatPr baseColWidth="10" defaultColWidth="9.1640625" defaultRowHeight="15" customHeight="1" x14ac:dyDescent="0.15"/>
  <cols>
    <col min="1" max="1" width="8.6640625" customWidth="1"/>
    <col min="2" max="2" width="20.33203125" customWidth="1"/>
    <col min="3" max="3" width="57.5" customWidth="1"/>
    <col min="4" max="4" width="21.6640625" customWidth="1"/>
  </cols>
  <sheetData>
    <row r="1" spans="1:5" ht="15" customHeight="1" x14ac:dyDescent="0.15">
      <c r="A1" t="s">
        <v>261</v>
      </c>
    </row>
    <row r="3" spans="1:5" ht="15" customHeight="1" x14ac:dyDescent="0.15">
      <c r="B3" s="5" t="s">
        <v>262</v>
      </c>
      <c r="C3" s="5" t="s">
        <v>263</v>
      </c>
      <c r="D3" s="5" t="s">
        <v>264</v>
      </c>
      <c r="E3" s="5"/>
    </row>
    <row r="4" spans="1:5" ht="15" customHeight="1" x14ac:dyDescent="0.15">
      <c r="B4" t="s">
        <v>2</v>
      </c>
      <c r="C4" t="s">
        <v>265</v>
      </c>
    </row>
    <row r="5" spans="1:5" ht="15" customHeight="1" x14ac:dyDescent="0.15">
      <c r="B5" t="s">
        <v>2</v>
      </c>
      <c r="C5" t="s">
        <v>266</v>
      </c>
      <c r="D5" t="s">
        <v>267</v>
      </c>
    </row>
    <row r="6" spans="1:5" ht="15" customHeight="1" x14ac:dyDescent="0.15">
      <c r="B6" t="s">
        <v>2</v>
      </c>
      <c r="C6" t="s">
        <v>268</v>
      </c>
    </row>
    <row r="7" spans="1:5" ht="15" customHeight="1" x14ac:dyDescent="0.15">
      <c r="B7" t="s">
        <v>269</v>
      </c>
      <c r="C7" t="s">
        <v>270</v>
      </c>
      <c r="D7" t="s">
        <v>271</v>
      </c>
    </row>
    <row r="8" spans="1:5" ht="15" customHeight="1" x14ac:dyDescent="0.15">
      <c r="B8" t="s">
        <v>272</v>
      </c>
      <c r="C8" t="s">
        <v>273</v>
      </c>
    </row>
    <row r="9" spans="1:5" ht="15" customHeight="1" x14ac:dyDescent="0.15">
      <c r="B9" t="s">
        <v>272</v>
      </c>
      <c r="C9" t="s">
        <v>266</v>
      </c>
      <c r="D9" t="s">
        <v>267</v>
      </c>
    </row>
    <row r="10" spans="1:5" ht="15" customHeight="1" x14ac:dyDescent="0.15">
      <c r="B10" t="s">
        <v>274</v>
      </c>
      <c r="C10" t="s">
        <v>275</v>
      </c>
    </row>
    <row r="11" spans="1:5" ht="15" customHeight="1" x14ac:dyDescent="0.15">
      <c r="A11" t="s">
        <v>3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ayout definitions" enableFormatConditionsCalculation="0"/>
  <dimension ref="A1:M33"/>
  <sheetViews>
    <sheetView workbookViewId="0"/>
  </sheetViews>
  <sheetFormatPr baseColWidth="10" defaultColWidth="9.1640625" defaultRowHeight="15" customHeight="1" x14ac:dyDescent="0.15"/>
  <sheetData>
    <row r="1" spans="1:13" ht="15" customHeight="1" x14ac:dyDescent="0.15">
      <c r="A1" t="s">
        <v>229</v>
      </c>
      <c r="B1" t="s">
        <v>6</v>
      </c>
    </row>
    <row r="2" spans="1:13" ht="15" customHeight="1" x14ac:dyDescent="0.15">
      <c r="A2" t="s">
        <v>276</v>
      </c>
      <c r="B2" t="s">
        <v>277</v>
      </c>
    </row>
    <row r="4" spans="1:13" ht="15" customHeight="1" x14ac:dyDescent="0.15">
      <c r="B4" s="6">
        <v>1</v>
      </c>
      <c r="C4" s="6">
        <v>2</v>
      </c>
      <c r="D4" s="6">
        <v>3</v>
      </c>
      <c r="E4" s="6">
        <v>4</v>
      </c>
      <c r="F4" s="6">
        <v>5</v>
      </c>
      <c r="G4" s="6">
        <v>6</v>
      </c>
      <c r="H4" s="6">
        <v>7</v>
      </c>
      <c r="I4" s="6">
        <v>8</v>
      </c>
      <c r="J4" s="6">
        <v>9</v>
      </c>
      <c r="K4" s="6">
        <v>10</v>
      </c>
      <c r="L4" s="6">
        <v>11</v>
      </c>
      <c r="M4" s="6">
        <v>12</v>
      </c>
    </row>
    <row r="5" spans="1:13" ht="15" customHeight="1" x14ac:dyDescent="0.15">
      <c r="A5" s="17" t="s">
        <v>8</v>
      </c>
      <c r="B5" s="7" t="s">
        <v>17</v>
      </c>
      <c r="C5" s="7" t="s">
        <v>18</v>
      </c>
      <c r="D5" s="7" t="s">
        <v>19</v>
      </c>
      <c r="E5" s="7" t="s">
        <v>20</v>
      </c>
      <c r="F5" s="7" t="s">
        <v>21</v>
      </c>
      <c r="G5" s="7" t="s">
        <v>22</v>
      </c>
      <c r="H5" s="7" t="s">
        <v>23</v>
      </c>
      <c r="I5" s="7" t="s">
        <v>24</v>
      </c>
      <c r="J5" s="7" t="s">
        <v>25</v>
      </c>
      <c r="K5" s="7" t="s">
        <v>26</v>
      </c>
      <c r="L5" s="7" t="s">
        <v>27</v>
      </c>
      <c r="M5" s="7" t="s">
        <v>28</v>
      </c>
    </row>
    <row r="6" spans="1:13" ht="15" customHeight="1" x14ac:dyDescent="0.15">
      <c r="A6" s="18"/>
      <c r="B6" s="8" t="s">
        <v>120</v>
      </c>
      <c r="C6" s="8" t="s">
        <v>120</v>
      </c>
      <c r="D6" s="8" t="s">
        <v>120</v>
      </c>
      <c r="E6" s="8" t="s">
        <v>120</v>
      </c>
      <c r="F6" s="8" t="s">
        <v>120</v>
      </c>
      <c r="G6" s="8" t="s">
        <v>120</v>
      </c>
      <c r="H6" s="8" t="s">
        <v>120</v>
      </c>
      <c r="I6" s="8" t="s">
        <v>120</v>
      </c>
      <c r="J6" s="8" t="s">
        <v>120</v>
      </c>
      <c r="K6" s="8" t="s">
        <v>120</v>
      </c>
      <c r="L6" s="8" t="s">
        <v>120</v>
      </c>
      <c r="M6" s="8" t="s">
        <v>120</v>
      </c>
    </row>
    <row r="7" spans="1:13" ht="15" customHeight="1" x14ac:dyDescent="0.15">
      <c r="A7" s="18"/>
      <c r="B7" s="9" t="s">
        <v>278</v>
      </c>
      <c r="C7" s="9" t="s">
        <v>278</v>
      </c>
      <c r="D7" s="9" t="s">
        <v>278</v>
      </c>
      <c r="E7" s="9" t="s">
        <v>278</v>
      </c>
      <c r="F7" s="9" t="s">
        <v>278</v>
      </c>
      <c r="G7" s="9" t="s">
        <v>278</v>
      </c>
      <c r="H7" s="9" t="s">
        <v>278</v>
      </c>
      <c r="I7" s="9" t="s">
        <v>278</v>
      </c>
      <c r="J7" s="9" t="s">
        <v>278</v>
      </c>
      <c r="K7" s="9" t="s">
        <v>278</v>
      </c>
      <c r="L7" s="9" t="s">
        <v>278</v>
      </c>
      <c r="M7" s="9" t="s">
        <v>278</v>
      </c>
    </row>
    <row r="8" spans="1:13" ht="15" customHeight="1" x14ac:dyDescent="0.15">
      <c r="A8" s="17" t="s">
        <v>9</v>
      </c>
      <c r="B8" s="7" t="s">
        <v>29</v>
      </c>
      <c r="C8" s="7" t="s">
        <v>30</v>
      </c>
      <c r="D8" s="7" t="s">
        <v>31</v>
      </c>
      <c r="E8" s="7" t="s">
        <v>32</v>
      </c>
      <c r="F8" s="7" t="s">
        <v>33</v>
      </c>
      <c r="G8" s="7" t="s">
        <v>34</v>
      </c>
      <c r="H8" s="7" t="s">
        <v>35</v>
      </c>
      <c r="I8" s="7" t="s">
        <v>36</v>
      </c>
      <c r="J8" s="7" t="s">
        <v>37</v>
      </c>
      <c r="K8" s="7" t="s">
        <v>38</v>
      </c>
      <c r="L8" s="7" t="s">
        <v>39</v>
      </c>
      <c r="M8" s="7" t="s">
        <v>40</v>
      </c>
    </row>
    <row r="9" spans="1:13" ht="15" customHeight="1" x14ac:dyDescent="0.15">
      <c r="A9" s="18"/>
      <c r="B9" s="8" t="s">
        <v>120</v>
      </c>
      <c r="C9" s="8" t="s">
        <v>120</v>
      </c>
      <c r="D9" s="8" t="s">
        <v>120</v>
      </c>
      <c r="E9" s="8" t="s">
        <v>120</v>
      </c>
      <c r="F9" s="8" t="s">
        <v>120</v>
      </c>
      <c r="G9" s="8" t="s">
        <v>120</v>
      </c>
      <c r="H9" s="8" t="s">
        <v>120</v>
      </c>
      <c r="I9" s="8" t="s">
        <v>120</v>
      </c>
      <c r="J9" s="8" t="s">
        <v>120</v>
      </c>
      <c r="K9" s="8" t="s">
        <v>120</v>
      </c>
      <c r="L9" s="8" t="s">
        <v>120</v>
      </c>
      <c r="M9" s="8" t="s">
        <v>120</v>
      </c>
    </row>
    <row r="10" spans="1:13" ht="15" customHeight="1" x14ac:dyDescent="0.15">
      <c r="A10" s="18"/>
      <c r="B10" s="9" t="s">
        <v>278</v>
      </c>
      <c r="C10" s="9" t="s">
        <v>278</v>
      </c>
      <c r="D10" s="9" t="s">
        <v>278</v>
      </c>
      <c r="E10" s="9" t="s">
        <v>278</v>
      </c>
      <c r="F10" s="9" t="s">
        <v>278</v>
      </c>
      <c r="G10" s="9" t="s">
        <v>278</v>
      </c>
      <c r="H10" s="9" t="s">
        <v>278</v>
      </c>
      <c r="I10" s="9" t="s">
        <v>278</v>
      </c>
      <c r="J10" s="9" t="s">
        <v>278</v>
      </c>
      <c r="K10" s="9" t="s">
        <v>278</v>
      </c>
      <c r="L10" s="9" t="s">
        <v>278</v>
      </c>
      <c r="M10" s="9" t="s">
        <v>278</v>
      </c>
    </row>
    <row r="11" spans="1:13" ht="15" customHeight="1" x14ac:dyDescent="0.15">
      <c r="A11" s="17" t="s">
        <v>10</v>
      </c>
      <c r="B11" s="7" t="s">
        <v>41</v>
      </c>
      <c r="C11" s="7" t="s">
        <v>42</v>
      </c>
      <c r="D11" s="7" t="s">
        <v>43</v>
      </c>
      <c r="E11" s="7" t="s">
        <v>44</v>
      </c>
      <c r="F11" s="7" t="s">
        <v>45</v>
      </c>
      <c r="G11" s="7" t="s">
        <v>46</v>
      </c>
      <c r="H11" s="7" t="s">
        <v>47</v>
      </c>
      <c r="I11" s="7" t="s">
        <v>48</v>
      </c>
      <c r="J11" s="7" t="s">
        <v>49</v>
      </c>
      <c r="K11" s="7" t="s">
        <v>50</v>
      </c>
      <c r="L11" s="7" t="s">
        <v>51</v>
      </c>
      <c r="M11" s="7" t="s">
        <v>52</v>
      </c>
    </row>
    <row r="12" spans="1:13" ht="15" customHeight="1" x14ac:dyDescent="0.15">
      <c r="A12" s="18"/>
      <c r="B12" s="8" t="s">
        <v>120</v>
      </c>
      <c r="C12" s="8" t="s">
        <v>120</v>
      </c>
      <c r="D12" s="8" t="s">
        <v>120</v>
      </c>
      <c r="E12" s="8" t="s">
        <v>120</v>
      </c>
      <c r="F12" s="8" t="s">
        <v>120</v>
      </c>
      <c r="G12" s="8" t="s">
        <v>120</v>
      </c>
      <c r="H12" s="8" t="s">
        <v>120</v>
      </c>
      <c r="I12" s="8" t="s">
        <v>120</v>
      </c>
      <c r="J12" s="8" t="s">
        <v>120</v>
      </c>
      <c r="K12" s="8" t="s">
        <v>120</v>
      </c>
      <c r="L12" s="8" t="s">
        <v>120</v>
      </c>
      <c r="M12" s="8" t="s">
        <v>120</v>
      </c>
    </row>
    <row r="13" spans="1:13" ht="15" customHeight="1" x14ac:dyDescent="0.15">
      <c r="A13" s="18"/>
      <c r="B13" s="9" t="s">
        <v>278</v>
      </c>
      <c r="C13" s="9" t="s">
        <v>278</v>
      </c>
      <c r="D13" s="9" t="s">
        <v>278</v>
      </c>
      <c r="E13" s="9" t="s">
        <v>278</v>
      </c>
      <c r="F13" s="9" t="s">
        <v>278</v>
      </c>
      <c r="G13" s="9" t="s">
        <v>278</v>
      </c>
      <c r="H13" s="9" t="s">
        <v>278</v>
      </c>
      <c r="I13" s="9" t="s">
        <v>278</v>
      </c>
      <c r="J13" s="9" t="s">
        <v>278</v>
      </c>
      <c r="K13" s="9" t="s">
        <v>278</v>
      </c>
      <c r="L13" s="9" t="s">
        <v>278</v>
      </c>
      <c r="M13" s="9" t="s">
        <v>278</v>
      </c>
    </row>
    <row r="14" spans="1:13" ht="15" customHeight="1" x14ac:dyDescent="0.15">
      <c r="A14" s="17" t="s">
        <v>11</v>
      </c>
      <c r="B14" s="7" t="s">
        <v>53</v>
      </c>
      <c r="C14" s="7" t="s">
        <v>54</v>
      </c>
      <c r="D14" s="7" t="s">
        <v>55</v>
      </c>
      <c r="E14" s="7" t="s">
        <v>56</v>
      </c>
      <c r="F14" s="7" t="s">
        <v>57</v>
      </c>
      <c r="G14" s="7" t="s">
        <v>58</v>
      </c>
      <c r="H14" s="7" t="s">
        <v>59</v>
      </c>
      <c r="I14" s="7" t="s">
        <v>60</v>
      </c>
      <c r="J14" s="7" t="s">
        <v>61</v>
      </c>
      <c r="K14" s="7" t="s">
        <v>62</v>
      </c>
      <c r="L14" s="7" t="s">
        <v>63</v>
      </c>
      <c r="M14" s="7" t="s">
        <v>64</v>
      </c>
    </row>
    <row r="15" spans="1:13" ht="15" customHeight="1" x14ac:dyDescent="0.15">
      <c r="A15" s="18"/>
      <c r="B15" s="8" t="s">
        <v>120</v>
      </c>
      <c r="C15" s="8" t="s">
        <v>120</v>
      </c>
      <c r="D15" s="8" t="s">
        <v>120</v>
      </c>
      <c r="E15" s="8" t="s">
        <v>120</v>
      </c>
      <c r="F15" s="8" t="s">
        <v>120</v>
      </c>
      <c r="G15" s="8" t="s">
        <v>120</v>
      </c>
      <c r="H15" s="8" t="s">
        <v>120</v>
      </c>
      <c r="I15" s="8" t="s">
        <v>120</v>
      </c>
      <c r="J15" s="8" t="s">
        <v>120</v>
      </c>
      <c r="K15" s="8" t="s">
        <v>120</v>
      </c>
      <c r="L15" s="8" t="s">
        <v>120</v>
      </c>
      <c r="M15" s="8" t="s">
        <v>120</v>
      </c>
    </row>
    <row r="16" spans="1:13" ht="15" customHeight="1" x14ac:dyDescent="0.15">
      <c r="A16" s="18"/>
      <c r="B16" s="9" t="s">
        <v>278</v>
      </c>
      <c r="C16" s="9" t="s">
        <v>278</v>
      </c>
      <c r="D16" s="9" t="s">
        <v>278</v>
      </c>
      <c r="E16" s="9" t="s">
        <v>278</v>
      </c>
      <c r="F16" s="9" t="s">
        <v>278</v>
      </c>
      <c r="G16" s="9" t="s">
        <v>278</v>
      </c>
      <c r="H16" s="9" t="s">
        <v>278</v>
      </c>
      <c r="I16" s="9" t="s">
        <v>278</v>
      </c>
      <c r="J16" s="9" t="s">
        <v>278</v>
      </c>
      <c r="K16" s="9" t="s">
        <v>278</v>
      </c>
      <c r="L16" s="9" t="s">
        <v>278</v>
      </c>
      <c r="M16" s="9" t="s">
        <v>278</v>
      </c>
    </row>
    <row r="17" spans="1:13" ht="15" customHeight="1" x14ac:dyDescent="0.15">
      <c r="A17" s="17" t="s">
        <v>12</v>
      </c>
      <c r="B17" s="7" t="s">
        <v>65</v>
      </c>
      <c r="C17" s="7" t="s">
        <v>66</v>
      </c>
      <c r="D17" s="7" t="s">
        <v>67</v>
      </c>
      <c r="E17" s="7" t="s">
        <v>68</v>
      </c>
      <c r="F17" s="7" t="s">
        <v>69</v>
      </c>
      <c r="G17" s="7" t="s">
        <v>70</v>
      </c>
      <c r="H17" s="7" t="s">
        <v>71</v>
      </c>
      <c r="I17" s="7" t="s">
        <v>72</v>
      </c>
      <c r="J17" s="7" t="s">
        <v>73</v>
      </c>
      <c r="K17" s="7" t="s">
        <v>74</v>
      </c>
      <c r="L17" s="7" t="s">
        <v>75</v>
      </c>
      <c r="M17" s="7" t="s">
        <v>76</v>
      </c>
    </row>
    <row r="18" spans="1:13" ht="15" customHeight="1" x14ac:dyDescent="0.15">
      <c r="A18" s="18"/>
      <c r="B18" s="8" t="s">
        <v>120</v>
      </c>
      <c r="C18" s="8" t="s">
        <v>120</v>
      </c>
      <c r="D18" s="8" t="s">
        <v>120</v>
      </c>
      <c r="E18" s="8" t="s">
        <v>120</v>
      </c>
      <c r="F18" s="8" t="s">
        <v>120</v>
      </c>
      <c r="G18" s="8" t="s">
        <v>120</v>
      </c>
      <c r="H18" s="8" t="s">
        <v>120</v>
      </c>
      <c r="I18" s="8" t="s">
        <v>120</v>
      </c>
      <c r="J18" s="8" t="s">
        <v>120</v>
      </c>
      <c r="K18" s="8" t="s">
        <v>120</v>
      </c>
      <c r="L18" s="8" t="s">
        <v>120</v>
      </c>
      <c r="M18" s="8" t="s">
        <v>120</v>
      </c>
    </row>
    <row r="19" spans="1:13" ht="15" customHeight="1" x14ac:dyDescent="0.15">
      <c r="A19" s="18"/>
      <c r="B19" s="9" t="s">
        <v>278</v>
      </c>
      <c r="C19" s="9" t="s">
        <v>278</v>
      </c>
      <c r="D19" s="9" t="s">
        <v>278</v>
      </c>
      <c r="E19" s="9" t="s">
        <v>278</v>
      </c>
      <c r="F19" s="9" t="s">
        <v>278</v>
      </c>
      <c r="G19" s="9" t="s">
        <v>278</v>
      </c>
      <c r="H19" s="9" t="s">
        <v>278</v>
      </c>
      <c r="I19" s="9" t="s">
        <v>278</v>
      </c>
      <c r="J19" s="9" t="s">
        <v>278</v>
      </c>
      <c r="K19" s="9" t="s">
        <v>278</v>
      </c>
      <c r="L19" s="9" t="s">
        <v>278</v>
      </c>
      <c r="M19" s="9" t="s">
        <v>278</v>
      </c>
    </row>
    <row r="20" spans="1:13" ht="15" customHeight="1" x14ac:dyDescent="0.15">
      <c r="A20" s="17" t="s">
        <v>13</v>
      </c>
      <c r="B20" s="7" t="s">
        <v>77</v>
      </c>
      <c r="C20" s="7" t="s">
        <v>78</v>
      </c>
      <c r="D20" s="7" t="s">
        <v>79</v>
      </c>
      <c r="E20" s="7" t="s">
        <v>80</v>
      </c>
      <c r="F20" s="7" t="s">
        <v>81</v>
      </c>
      <c r="G20" s="7" t="s">
        <v>82</v>
      </c>
      <c r="H20" s="7" t="s">
        <v>83</v>
      </c>
      <c r="I20" s="7" t="s">
        <v>84</v>
      </c>
      <c r="J20" s="7" t="s">
        <v>85</v>
      </c>
      <c r="K20" s="7" t="s">
        <v>86</v>
      </c>
      <c r="L20" s="7" t="s">
        <v>87</v>
      </c>
      <c r="M20" s="7" t="s">
        <v>88</v>
      </c>
    </row>
    <row r="21" spans="1:13" ht="15" customHeight="1" x14ac:dyDescent="0.15">
      <c r="A21" s="18"/>
      <c r="B21" s="8" t="s">
        <v>120</v>
      </c>
      <c r="C21" s="8" t="s">
        <v>120</v>
      </c>
      <c r="D21" s="8" t="s">
        <v>120</v>
      </c>
      <c r="E21" s="8" t="s">
        <v>120</v>
      </c>
      <c r="F21" s="8" t="s">
        <v>120</v>
      </c>
      <c r="G21" s="8" t="s">
        <v>120</v>
      </c>
      <c r="H21" s="8" t="s">
        <v>120</v>
      </c>
      <c r="I21" s="8" t="s">
        <v>120</v>
      </c>
      <c r="J21" s="8" t="s">
        <v>120</v>
      </c>
      <c r="K21" s="8" t="s">
        <v>120</v>
      </c>
      <c r="L21" s="8" t="s">
        <v>120</v>
      </c>
      <c r="M21" s="8" t="s">
        <v>120</v>
      </c>
    </row>
    <row r="22" spans="1:13" ht="15" customHeight="1" x14ac:dyDescent="0.15">
      <c r="A22" s="18"/>
      <c r="B22" s="9" t="s">
        <v>278</v>
      </c>
      <c r="C22" s="9" t="s">
        <v>278</v>
      </c>
      <c r="D22" s="9" t="s">
        <v>278</v>
      </c>
      <c r="E22" s="9" t="s">
        <v>278</v>
      </c>
      <c r="F22" s="9" t="s">
        <v>278</v>
      </c>
      <c r="G22" s="9" t="s">
        <v>278</v>
      </c>
      <c r="H22" s="9" t="s">
        <v>278</v>
      </c>
      <c r="I22" s="9" t="s">
        <v>278</v>
      </c>
      <c r="J22" s="9" t="s">
        <v>278</v>
      </c>
      <c r="K22" s="9" t="s">
        <v>278</v>
      </c>
      <c r="L22" s="9" t="s">
        <v>278</v>
      </c>
      <c r="M22" s="9" t="s">
        <v>278</v>
      </c>
    </row>
    <row r="23" spans="1:13" ht="15" customHeight="1" x14ac:dyDescent="0.15">
      <c r="A23" s="17" t="s">
        <v>14</v>
      </c>
      <c r="B23" s="7" t="s">
        <v>89</v>
      </c>
      <c r="C23" s="7" t="s">
        <v>90</v>
      </c>
      <c r="D23" s="7" t="s">
        <v>91</v>
      </c>
      <c r="E23" s="7" t="s">
        <v>92</v>
      </c>
      <c r="F23" s="7" t="s">
        <v>93</v>
      </c>
      <c r="G23" s="7" t="s">
        <v>94</v>
      </c>
      <c r="H23" s="7" t="s">
        <v>95</v>
      </c>
      <c r="I23" s="7" t="s">
        <v>96</v>
      </c>
      <c r="J23" s="7" t="s">
        <v>97</v>
      </c>
      <c r="K23" s="7" t="s">
        <v>98</v>
      </c>
      <c r="L23" s="7" t="s">
        <v>99</v>
      </c>
      <c r="M23" s="7" t="s">
        <v>100</v>
      </c>
    </row>
    <row r="24" spans="1:13" ht="15" customHeight="1" x14ac:dyDescent="0.15">
      <c r="A24" s="18"/>
      <c r="B24" s="8" t="s">
        <v>120</v>
      </c>
      <c r="C24" s="8" t="s">
        <v>120</v>
      </c>
      <c r="D24" s="8" t="s">
        <v>120</v>
      </c>
      <c r="E24" s="8" t="s">
        <v>120</v>
      </c>
      <c r="F24" s="8" t="s">
        <v>120</v>
      </c>
      <c r="G24" s="8" t="s">
        <v>120</v>
      </c>
      <c r="H24" s="8" t="s">
        <v>120</v>
      </c>
      <c r="I24" s="8" t="s">
        <v>120</v>
      </c>
      <c r="J24" s="8" t="s">
        <v>120</v>
      </c>
      <c r="K24" s="8" t="s">
        <v>120</v>
      </c>
      <c r="L24" s="8" t="s">
        <v>120</v>
      </c>
      <c r="M24" s="8" t="s">
        <v>120</v>
      </c>
    </row>
    <row r="25" spans="1:13" ht="15" customHeight="1" x14ac:dyDescent="0.15">
      <c r="A25" s="18"/>
      <c r="B25" s="9" t="s">
        <v>278</v>
      </c>
      <c r="C25" s="9" t="s">
        <v>278</v>
      </c>
      <c r="D25" s="9" t="s">
        <v>278</v>
      </c>
      <c r="E25" s="9" t="s">
        <v>278</v>
      </c>
      <c r="F25" s="9" t="s">
        <v>278</v>
      </c>
      <c r="G25" s="9" t="s">
        <v>278</v>
      </c>
      <c r="H25" s="9" t="s">
        <v>278</v>
      </c>
      <c r="I25" s="9" t="s">
        <v>278</v>
      </c>
      <c r="J25" s="9" t="s">
        <v>278</v>
      </c>
      <c r="K25" s="9" t="s">
        <v>278</v>
      </c>
      <c r="L25" s="9" t="s">
        <v>278</v>
      </c>
      <c r="M25" s="9" t="s">
        <v>278</v>
      </c>
    </row>
    <row r="26" spans="1:13" ht="15" customHeight="1" x14ac:dyDescent="0.15">
      <c r="A26" s="17" t="s">
        <v>15</v>
      </c>
      <c r="B26" s="7" t="s">
        <v>101</v>
      </c>
      <c r="C26" s="7" t="s">
        <v>102</v>
      </c>
      <c r="D26" s="7" t="s">
        <v>103</v>
      </c>
      <c r="E26" s="7" t="s">
        <v>104</v>
      </c>
      <c r="F26" s="7" t="s">
        <v>105</v>
      </c>
      <c r="G26" s="7" t="s">
        <v>106</v>
      </c>
      <c r="H26" s="7" t="s">
        <v>107</v>
      </c>
      <c r="I26" s="7" t="s">
        <v>108</v>
      </c>
      <c r="J26" s="7" t="s">
        <v>109</v>
      </c>
      <c r="K26" s="7" t="s">
        <v>110</v>
      </c>
      <c r="L26" s="7" t="s">
        <v>111</v>
      </c>
      <c r="M26" s="7" t="s">
        <v>112</v>
      </c>
    </row>
    <row r="27" spans="1:13" ht="15" customHeight="1" x14ac:dyDescent="0.15">
      <c r="A27" s="18"/>
      <c r="B27" s="8" t="s">
        <v>120</v>
      </c>
      <c r="C27" s="8" t="s">
        <v>120</v>
      </c>
      <c r="D27" s="8" t="s">
        <v>120</v>
      </c>
      <c r="E27" s="8" t="s">
        <v>120</v>
      </c>
      <c r="F27" s="8" t="s">
        <v>120</v>
      </c>
      <c r="G27" s="8" t="s">
        <v>120</v>
      </c>
      <c r="H27" s="8" t="s">
        <v>120</v>
      </c>
      <c r="I27" s="8" t="s">
        <v>120</v>
      </c>
      <c r="J27" s="8" t="s">
        <v>120</v>
      </c>
      <c r="K27" s="8" t="s">
        <v>120</v>
      </c>
      <c r="L27" s="8" t="s">
        <v>120</v>
      </c>
      <c r="M27" s="8" t="s">
        <v>120</v>
      </c>
    </row>
    <row r="28" spans="1:13" ht="15" customHeight="1" x14ac:dyDescent="0.15">
      <c r="A28" s="18"/>
      <c r="B28" s="9" t="s">
        <v>278</v>
      </c>
      <c r="C28" s="9" t="s">
        <v>278</v>
      </c>
      <c r="D28" s="9" t="s">
        <v>278</v>
      </c>
      <c r="E28" s="9" t="s">
        <v>278</v>
      </c>
      <c r="F28" s="9" t="s">
        <v>278</v>
      </c>
      <c r="G28" s="9" t="s">
        <v>278</v>
      </c>
      <c r="H28" s="9" t="s">
        <v>278</v>
      </c>
      <c r="I28" s="9" t="s">
        <v>278</v>
      </c>
      <c r="J28" s="9" t="s">
        <v>278</v>
      </c>
      <c r="K28" s="9" t="s">
        <v>278</v>
      </c>
      <c r="L28" s="9" t="s">
        <v>278</v>
      </c>
      <c r="M28" s="9" t="s">
        <v>278</v>
      </c>
    </row>
    <row r="33" spans="1:1" ht="13" x14ac:dyDescent="0.15">
      <c r="A33" t="s">
        <v>3</v>
      </c>
    </row>
  </sheetData>
  <mergeCells count="8">
    <mergeCell ref="A20:A22"/>
    <mergeCell ref="A23:A25"/>
    <mergeCell ref="A26:A28"/>
    <mergeCell ref="A5:A7"/>
    <mergeCell ref="A8:A10"/>
    <mergeCell ref="A11:A13"/>
    <mergeCell ref="A14:A16"/>
    <mergeCell ref="A17:A19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Absorbance 1_01</vt:lpstr>
      <vt:lpstr>Result summary</vt:lpstr>
      <vt:lpstr>General information</vt:lpstr>
      <vt:lpstr>Session information</vt:lpstr>
      <vt:lpstr>Instrument information</vt:lpstr>
      <vt:lpstr>Protocol parameters</vt:lpstr>
      <vt:lpstr>Run log</vt:lpstr>
      <vt:lpstr>Layout definitions</vt:lpstr>
    </vt:vector>
  </TitlesOfParts>
  <Company>ComponentOne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C1Excel</dc:creator>
  <cp:lastModifiedBy>Microsoft Office User</cp:lastModifiedBy>
  <dcterms:created xsi:type="dcterms:W3CDTF">2020-06-01T07:09:07Z</dcterms:created>
  <dcterms:modified xsi:type="dcterms:W3CDTF">2020-07-21T01:44:07Z</dcterms:modified>
</cp:coreProperties>
</file>