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E:\Mac backup\HKUAIDS\NSG-PBL-HCC Nov. 2018 experiment\NSG experiment 20190517\"/>
    </mc:Choice>
  </mc:AlternateContent>
  <xr:revisionPtr revIDLastSave="0" documentId="13_ncr:1_{F227C774-4333-4437-82B7-6132DBD845BE}" xr6:coauthVersionLast="36" xr6:coauthVersionMax="47" xr10:uidLastSave="{00000000-0000-0000-0000-000000000000}"/>
  <bookViews>
    <workbookView xWindow="-105" yWindow="-105" windowWidth="19425" windowHeight="10425" tabRatio="500" activeTab="1" xr2:uid="{00000000-000D-0000-FFFF-FFFF00000000}"/>
  </bookViews>
  <sheets>
    <sheet name="tumor volume" sheetId="1" r:id="rId1"/>
    <sheet name="cytokine" sheetId="2" r:id="rId2"/>
  </sheets>
  <calcPr calcId="19102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0" i="2" l="1"/>
  <c r="M40" i="2"/>
  <c r="K40" i="2"/>
  <c r="L36" i="2"/>
  <c r="M36" i="2"/>
  <c r="K36" i="2"/>
  <c r="L32" i="2"/>
  <c r="M32" i="2"/>
  <c r="K32" i="2"/>
  <c r="L28" i="2"/>
  <c r="M28" i="2"/>
  <c r="K28" i="2"/>
  <c r="L20" i="2"/>
  <c r="M20" i="2"/>
  <c r="K20" i="2"/>
  <c r="L18" i="2"/>
  <c r="M18" i="2"/>
  <c r="K18" i="2"/>
  <c r="L14" i="2"/>
  <c r="M14" i="2"/>
  <c r="K14" i="2"/>
  <c r="L12" i="2"/>
  <c r="M12" i="2"/>
  <c r="K12" i="2"/>
  <c r="L10" i="2"/>
  <c r="M10" i="2"/>
  <c r="K10" i="2"/>
  <c r="L4" i="2"/>
  <c r="M4" i="2"/>
  <c r="K4" i="2"/>
  <c r="P5" i="1"/>
  <c r="P6" i="1"/>
  <c r="P7" i="1"/>
  <c r="P8" i="1"/>
  <c r="P10" i="1"/>
  <c r="P11" i="1"/>
  <c r="P12" i="1"/>
  <c r="P13" i="1"/>
  <c r="P14" i="1"/>
  <c r="P15" i="1"/>
  <c r="P17" i="1"/>
  <c r="P19" i="1"/>
  <c r="P21" i="1"/>
  <c r="P22" i="1"/>
  <c r="P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3" i="1"/>
</calcChain>
</file>

<file path=xl/sharedStrings.xml><?xml version="1.0" encoding="utf-8"?>
<sst xmlns="http://schemas.openxmlformats.org/spreadsheetml/2006/main" count="125" uniqueCount="48">
  <si>
    <t>MICE LABEL</t>
  </si>
  <si>
    <t>group</t>
  </si>
  <si>
    <t>length(mm)</t>
  </si>
  <si>
    <t>width(mm)</t>
  </si>
  <si>
    <t>TUMOR SIZE 0N 20190607</t>
  </si>
  <si>
    <t>TUMOR SIZE 0N 20190614</t>
  </si>
  <si>
    <t>4-A-5-2</t>
  </si>
  <si>
    <t>4-A-5-3</t>
  </si>
  <si>
    <t>4-A-5-4</t>
  </si>
  <si>
    <t>4-A-5-5</t>
  </si>
  <si>
    <t>4-A-4-2</t>
  </si>
  <si>
    <t>4-A-4-3</t>
  </si>
  <si>
    <t>4-A-4-4</t>
  </si>
  <si>
    <t>4-A-3-1</t>
  </si>
  <si>
    <t>4-A-3-2</t>
  </si>
  <si>
    <t>4-A-3-3</t>
  </si>
  <si>
    <t>4-A-3-4</t>
  </si>
  <si>
    <t>4-A-3-5</t>
  </si>
  <si>
    <t>4-A-2-2</t>
  </si>
  <si>
    <t>4-A-2-3</t>
  </si>
  <si>
    <t>4-A-2-5</t>
  </si>
  <si>
    <t>4-A-1-1</t>
  </si>
  <si>
    <t>4-A-1-2</t>
  </si>
  <si>
    <t>4-A-1-3</t>
  </si>
  <si>
    <t>4-A-1-4</t>
  </si>
  <si>
    <t>4-A-1-5</t>
  </si>
  <si>
    <t>hu-IgG1 control</t>
  </si>
  <si>
    <t>mice IgG1 control</t>
  </si>
  <si>
    <t>mCH101-hu-IgG1</t>
  </si>
  <si>
    <t>mice ascite fluid CH101</t>
  </si>
  <si>
    <t>mice ascite fluid CH102</t>
  </si>
  <si>
    <t>mice ascite fluid CH103</t>
  </si>
  <si>
    <t>mice ascite fluid CH104</t>
  </si>
  <si>
    <t>mice ascite fluid CH105</t>
  </si>
  <si>
    <t>20190607 Volume</t>
  </si>
  <si>
    <t>20190614 Volume</t>
  </si>
  <si>
    <t>TUMOR SIZE 0N 20190620</t>
  </si>
  <si>
    <t>20190620Volume</t>
  </si>
  <si>
    <t>TUMOR SIZE 0N 20190627</t>
  </si>
  <si>
    <t>20190627 Volume</t>
  </si>
  <si>
    <t>TUMOR WEIGHT 20190627(g)</t>
  </si>
  <si>
    <t>IFN-Y</t>
  </si>
  <si>
    <t>pg/ml</t>
  </si>
  <si>
    <t>IL-6</t>
  </si>
  <si>
    <t>IL-8</t>
  </si>
  <si>
    <t>&lt;1.05</t>
  </si>
  <si>
    <t>preliminary</t>
  </si>
  <si>
    <t xml:space="preserve">tumor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</si>
</sst>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indexed="206"/>
      <name val="Calibri"/>
      <family val="2"/>
    </font>
    <font>
      <sz val="12"/>
      <name val="Arial"/>
      <family val="2"/>
    </font>
    <font>
      <b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0"/>
      </patternFill>
    </fill>
  </fills>
  <borders count="3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/>
      <bottom style="thin">
        <color indexed="10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top" wrapText="1" readingOrder="1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2"/>
  <sheetViews>
    <sheetView topLeftCell="D2" workbookViewId="0">
      <selection sqref="A1:XFD1048576"/>
    </sheetView>
  </sheetViews>
  <sheetFormatPr defaultColWidth="10.875" defaultRowHeight="15.75" x14ac:dyDescent="0.25"/>
  <cols>
    <col min="1" max="1" width="13.375" style="1" customWidth="1"/>
    <col min="2" max="2" width="10.625" style="1" customWidth="1"/>
    <col min="3" max="3" width="10.125" style="1" customWidth="1"/>
    <col min="4" max="4" width="10.5" style="1" customWidth="1"/>
    <col min="5" max="5" width="9.625" style="1" customWidth="1"/>
    <col min="6" max="6" width="9.625" style="5" customWidth="1"/>
    <col min="7" max="7" width="10.875" style="5" customWidth="1"/>
    <col min="8" max="8" width="9.625" style="4" customWidth="1"/>
    <col min="9" max="9" width="11.125" style="1" customWidth="1"/>
    <col min="10" max="10" width="22.125" style="1" customWidth="1"/>
    <col min="11" max="12" width="10.875" style="1"/>
    <col min="13" max="13" width="9.625" style="1" customWidth="1"/>
    <col min="14" max="16384" width="10.875" style="1"/>
  </cols>
  <sheetData>
    <row r="1" spans="1:22" ht="32.1" customHeight="1" x14ac:dyDescent="0.25">
      <c r="A1" s="12" t="s">
        <v>47</v>
      </c>
      <c r="B1" s="11" t="s">
        <v>4</v>
      </c>
      <c r="C1" s="11"/>
      <c r="D1" s="11" t="s">
        <v>5</v>
      </c>
      <c r="E1" s="11"/>
      <c r="F1" s="11" t="s">
        <v>36</v>
      </c>
      <c r="G1" s="11"/>
      <c r="H1" s="11" t="s">
        <v>38</v>
      </c>
      <c r="I1" s="11"/>
      <c r="J1" s="12" t="s">
        <v>1</v>
      </c>
      <c r="K1" s="11" t="s">
        <v>34</v>
      </c>
      <c r="L1" s="11" t="s">
        <v>35</v>
      </c>
      <c r="M1" s="11" t="s">
        <v>37</v>
      </c>
      <c r="N1" s="11" t="s">
        <v>39</v>
      </c>
      <c r="O1" s="11" t="s">
        <v>40</v>
      </c>
    </row>
    <row r="2" spans="1:22" x14ac:dyDescent="0.25">
      <c r="A2" s="12"/>
      <c r="B2" s="1" t="s">
        <v>2</v>
      </c>
      <c r="C2" s="1" t="s">
        <v>3</v>
      </c>
      <c r="D2" s="1" t="s">
        <v>2</v>
      </c>
      <c r="E2" s="1" t="s">
        <v>3</v>
      </c>
      <c r="F2" s="4" t="s">
        <v>2</v>
      </c>
      <c r="G2" s="4" t="s">
        <v>3</v>
      </c>
      <c r="H2" s="5" t="s">
        <v>2</v>
      </c>
      <c r="I2" s="5" t="s">
        <v>3</v>
      </c>
      <c r="J2" s="12"/>
      <c r="K2" s="11"/>
      <c r="L2" s="11"/>
      <c r="M2" s="11"/>
      <c r="N2" s="11"/>
      <c r="O2" s="11"/>
    </row>
    <row r="3" spans="1:22" x14ac:dyDescent="0.25">
      <c r="A3" s="1" t="s">
        <v>6</v>
      </c>
      <c r="B3" s="1">
        <v>3.16</v>
      </c>
      <c r="C3" s="1">
        <v>2.9</v>
      </c>
      <c r="D3" s="1">
        <v>4.1500000000000004</v>
      </c>
      <c r="E3" s="1">
        <v>3.26</v>
      </c>
      <c r="F3" s="4">
        <v>4.97</v>
      </c>
      <c r="G3" s="4">
        <v>3.61</v>
      </c>
      <c r="H3" s="5">
        <v>6.47</v>
      </c>
      <c r="I3" s="5">
        <v>4.51</v>
      </c>
      <c r="J3" s="1" t="s">
        <v>26</v>
      </c>
      <c r="K3" s="1">
        <f>(B3*C3*C3)/2</f>
        <v>13.287799999999999</v>
      </c>
      <c r="L3" s="1">
        <f>(D3*E3*E3)/2</f>
        <v>22.05227</v>
      </c>
      <c r="M3" s="1">
        <f t="shared" ref="M3:M22" si="0">(F3*G3*G3)/2</f>
        <v>32.384768499999993</v>
      </c>
      <c r="N3" s="1">
        <f>(H3*I3*I3)/2</f>
        <v>65.800223499999987</v>
      </c>
      <c r="O3" s="1">
        <v>0.1065</v>
      </c>
      <c r="P3" s="1">
        <f>LOG10(O3)</f>
        <v>-0.97265039222524352</v>
      </c>
      <c r="Q3" s="2"/>
      <c r="R3" s="2"/>
      <c r="S3" s="2"/>
      <c r="T3" s="2"/>
    </row>
    <row r="4" spans="1:22" x14ac:dyDescent="0.25">
      <c r="A4" s="1" t="s">
        <v>7</v>
      </c>
      <c r="B4" s="1">
        <v>3.11</v>
      </c>
      <c r="C4" s="1">
        <v>2.88</v>
      </c>
      <c r="D4" s="1">
        <v>3.58</v>
      </c>
      <c r="E4" s="1">
        <v>2.99</v>
      </c>
      <c r="F4" s="4"/>
      <c r="G4" s="4"/>
      <c r="H4" s="5"/>
      <c r="I4" s="5"/>
      <c r="J4" s="1" t="s">
        <v>26</v>
      </c>
      <c r="K4" s="1">
        <f t="shared" ref="K4:K22" si="1">(B4*C4*C4)/2</f>
        <v>12.897791999999999</v>
      </c>
      <c r="L4" s="1">
        <f t="shared" ref="L4:L22" si="2">(D4*E4*E4)/2</f>
        <v>16.002779</v>
      </c>
      <c r="M4" s="4">
        <f t="shared" si="0"/>
        <v>0</v>
      </c>
      <c r="N4" s="5">
        <f t="shared" ref="N4:N22" si="3">(H4*I4*I4)/2</f>
        <v>0</v>
      </c>
      <c r="P4" s="6"/>
      <c r="Q4" s="2"/>
      <c r="R4" s="2"/>
      <c r="S4" s="2"/>
      <c r="T4" s="2"/>
    </row>
    <row r="5" spans="1:22" x14ac:dyDescent="0.25">
      <c r="A5" s="1" t="s">
        <v>8</v>
      </c>
      <c r="B5" s="1">
        <v>3.14</v>
      </c>
      <c r="C5" s="1">
        <v>2.94</v>
      </c>
      <c r="D5" s="1">
        <v>3.65</v>
      </c>
      <c r="E5" s="1">
        <v>3.04</v>
      </c>
      <c r="F5" s="4">
        <v>4.3</v>
      </c>
      <c r="G5" s="4">
        <v>3.33</v>
      </c>
      <c r="H5" s="5">
        <v>5.73</v>
      </c>
      <c r="I5" s="5">
        <v>4.6399999999999997</v>
      </c>
      <c r="J5" s="1" t="s">
        <v>26</v>
      </c>
      <c r="K5" s="1">
        <f t="shared" si="1"/>
        <v>13.570452</v>
      </c>
      <c r="L5" s="1">
        <f t="shared" si="2"/>
        <v>16.865919999999999</v>
      </c>
      <c r="M5" s="4">
        <f t="shared" si="0"/>
        <v>23.841134999999998</v>
      </c>
      <c r="N5" s="5">
        <f t="shared" si="3"/>
        <v>61.682303999999995</v>
      </c>
      <c r="O5" s="1">
        <v>0.1055</v>
      </c>
      <c r="P5" s="6">
        <f t="shared" ref="P5:P22" si="4">LOG10(O5)</f>
        <v>-0.97674754036628852</v>
      </c>
      <c r="Q5" s="2"/>
      <c r="R5" s="2"/>
      <c r="S5" s="2"/>
      <c r="T5" s="2"/>
    </row>
    <row r="6" spans="1:22" x14ac:dyDescent="0.25">
      <c r="A6" s="1" t="s">
        <v>9</v>
      </c>
      <c r="B6" s="1">
        <v>3.07</v>
      </c>
      <c r="C6" s="1">
        <v>2.69</v>
      </c>
      <c r="D6" s="1">
        <v>3.6</v>
      </c>
      <c r="E6" s="1">
        <v>2.97</v>
      </c>
      <c r="F6" s="4">
        <v>4.5599999999999996</v>
      </c>
      <c r="G6" s="4">
        <v>2.99</v>
      </c>
      <c r="H6" s="5">
        <v>5.35</v>
      </c>
      <c r="I6" s="5">
        <v>4.99</v>
      </c>
      <c r="J6" s="1" t="s">
        <v>26</v>
      </c>
      <c r="K6" s="1">
        <f t="shared" si="1"/>
        <v>11.1074135</v>
      </c>
      <c r="L6" s="1">
        <f t="shared" si="2"/>
        <v>15.877620000000002</v>
      </c>
      <c r="M6" s="4">
        <f t="shared" si="0"/>
        <v>20.383428000000002</v>
      </c>
      <c r="N6" s="5">
        <f t="shared" si="3"/>
        <v>66.607767500000008</v>
      </c>
      <c r="O6" s="1">
        <v>0.11890000000000001</v>
      </c>
      <c r="P6" s="6">
        <f t="shared" si="4"/>
        <v>-0.92481814538130835</v>
      </c>
      <c r="Q6" s="2"/>
      <c r="R6" s="2"/>
      <c r="S6" s="2"/>
      <c r="T6" s="2"/>
    </row>
    <row r="7" spans="1:22" x14ac:dyDescent="0.25">
      <c r="A7" s="1" t="s">
        <v>10</v>
      </c>
      <c r="B7" s="1">
        <v>3.22</v>
      </c>
      <c r="C7" s="1">
        <v>2.81</v>
      </c>
      <c r="D7" s="1">
        <v>4.16</v>
      </c>
      <c r="E7" s="1">
        <v>3.09</v>
      </c>
      <c r="F7" s="4">
        <v>5.42</v>
      </c>
      <c r="G7" s="4">
        <v>3.13</v>
      </c>
      <c r="H7" s="5">
        <v>6.27</v>
      </c>
      <c r="I7" s="5">
        <v>4.43</v>
      </c>
      <c r="J7" s="1" t="s">
        <v>26</v>
      </c>
      <c r="K7" s="1">
        <f t="shared" si="1"/>
        <v>12.712721000000002</v>
      </c>
      <c r="L7" s="1">
        <f t="shared" si="2"/>
        <v>19.860047999999999</v>
      </c>
      <c r="M7" s="4">
        <f t="shared" si="0"/>
        <v>26.549599000000001</v>
      </c>
      <c r="N7" s="5">
        <f t="shared" si="3"/>
        <v>61.524061499999988</v>
      </c>
      <c r="O7" s="1">
        <v>0.1135</v>
      </c>
      <c r="P7" s="6">
        <f t="shared" si="4"/>
        <v>-0.94500413847085851</v>
      </c>
      <c r="Q7" s="2"/>
      <c r="R7" s="2"/>
      <c r="S7" s="2"/>
      <c r="T7" s="2"/>
    </row>
    <row r="8" spans="1:22" x14ac:dyDescent="0.25">
      <c r="A8" s="1" t="s">
        <v>11</v>
      </c>
      <c r="B8" s="1">
        <v>3.2</v>
      </c>
      <c r="C8" s="1">
        <v>2.69</v>
      </c>
      <c r="D8" s="1">
        <v>3.85</v>
      </c>
      <c r="E8" s="1">
        <v>3</v>
      </c>
      <c r="F8" s="4">
        <v>4.92</v>
      </c>
      <c r="G8" s="4">
        <v>3.03</v>
      </c>
      <c r="H8" s="5">
        <v>5.29</v>
      </c>
      <c r="I8" s="5">
        <v>3.74</v>
      </c>
      <c r="J8" s="1" t="s">
        <v>27</v>
      </c>
      <c r="K8" s="1">
        <f t="shared" si="1"/>
        <v>11.577760000000001</v>
      </c>
      <c r="L8" s="1">
        <f t="shared" si="2"/>
        <v>17.325000000000003</v>
      </c>
      <c r="M8" s="4">
        <f t="shared" si="0"/>
        <v>22.585013999999997</v>
      </c>
      <c r="N8" s="5">
        <f t="shared" si="3"/>
        <v>36.997202000000001</v>
      </c>
      <c r="O8" s="1">
        <v>4.5999999999999999E-2</v>
      </c>
      <c r="P8" s="6">
        <f t="shared" si="4"/>
        <v>-1.3372421683184259</v>
      </c>
      <c r="Q8" s="2"/>
      <c r="R8" s="2"/>
      <c r="S8" s="2"/>
      <c r="T8" s="2"/>
    </row>
    <row r="9" spans="1:22" x14ac:dyDescent="0.25">
      <c r="A9" s="1" t="s">
        <v>12</v>
      </c>
      <c r="B9" s="1">
        <v>2.88</v>
      </c>
      <c r="C9" s="1">
        <v>2.87</v>
      </c>
      <c r="D9" s="1">
        <v>3.4</v>
      </c>
      <c r="E9" s="1">
        <v>3.15</v>
      </c>
      <c r="F9" s="4"/>
      <c r="G9" s="4"/>
      <c r="H9" s="5"/>
      <c r="I9" s="5"/>
      <c r="J9" s="1" t="s">
        <v>27</v>
      </c>
      <c r="K9" s="1">
        <f t="shared" si="1"/>
        <v>11.861136</v>
      </c>
      <c r="L9" s="1">
        <f t="shared" si="2"/>
        <v>16.86825</v>
      </c>
      <c r="M9" s="4">
        <f t="shared" si="0"/>
        <v>0</v>
      </c>
      <c r="N9" s="5">
        <f t="shared" si="3"/>
        <v>0</v>
      </c>
      <c r="P9" s="6"/>
      <c r="Q9" s="2"/>
      <c r="R9" s="2"/>
      <c r="S9" s="2"/>
      <c r="T9" s="2"/>
    </row>
    <row r="10" spans="1:22" x14ac:dyDescent="0.25">
      <c r="A10" s="1" t="s">
        <v>13</v>
      </c>
      <c r="B10" s="1">
        <v>2.95</v>
      </c>
      <c r="C10" s="1">
        <v>2.77</v>
      </c>
      <c r="D10" s="1">
        <v>3.35</v>
      </c>
      <c r="E10" s="1">
        <v>2.88</v>
      </c>
      <c r="F10" s="4">
        <v>4.01</v>
      </c>
      <c r="G10" s="4">
        <v>2.9</v>
      </c>
      <c r="H10" s="5">
        <v>4.3600000000000003</v>
      </c>
      <c r="I10" s="5">
        <v>3</v>
      </c>
      <c r="J10" s="1" t="s">
        <v>28</v>
      </c>
      <c r="K10" s="1">
        <f t="shared" si="1"/>
        <v>11.317527500000001</v>
      </c>
      <c r="L10" s="1">
        <f t="shared" si="2"/>
        <v>13.89312</v>
      </c>
      <c r="M10" s="4">
        <f t="shared" si="0"/>
        <v>16.86205</v>
      </c>
      <c r="N10" s="5">
        <f t="shared" si="3"/>
        <v>19.620000000000005</v>
      </c>
      <c r="O10" s="1">
        <v>6.3500000000000001E-2</v>
      </c>
      <c r="P10" s="6">
        <f t="shared" si="4"/>
        <v>-1.1972262747080242</v>
      </c>
      <c r="Q10" s="2"/>
      <c r="R10" s="2"/>
      <c r="S10" s="2"/>
      <c r="T10" s="2"/>
    </row>
    <row r="11" spans="1:22" x14ac:dyDescent="0.25">
      <c r="A11" s="1" t="s">
        <v>14</v>
      </c>
      <c r="B11" s="1">
        <v>3</v>
      </c>
      <c r="C11" s="1">
        <v>2.7</v>
      </c>
      <c r="D11" s="1">
        <v>3</v>
      </c>
      <c r="E11" s="1">
        <v>2.88</v>
      </c>
      <c r="F11" s="4">
        <v>3.07</v>
      </c>
      <c r="G11" s="4">
        <v>2.91</v>
      </c>
      <c r="H11" s="5">
        <v>4.21</v>
      </c>
      <c r="I11" s="5">
        <v>3.07</v>
      </c>
      <c r="J11" s="1" t="s">
        <v>28</v>
      </c>
      <c r="K11" s="1">
        <f t="shared" si="1"/>
        <v>10.935000000000002</v>
      </c>
      <c r="L11" s="1">
        <f t="shared" si="2"/>
        <v>12.441600000000001</v>
      </c>
      <c r="M11" s="4">
        <f t="shared" si="0"/>
        <v>12.998533500000001</v>
      </c>
      <c r="N11" s="5">
        <f t="shared" si="3"/>
        <v>19.8394145</v>
      </c>
      <c r="O11" s="1">
        <v>7.5999999999999998E-2</v>
      </c>
      <c r="P11" s="6">
        <f t="shared" si="4"/>
        <v>-1.1191864077192086</v>
      </c>
      <c r="Q11" s="2"/>
      <c r="R11" s="2"/>
      <c r="S11" s="2"/>
      <c r="T11" s="2"/>
    </row>
    <row r="12" spans="1:22" x14ac:dyDescent="0.25">
      <c r="A12" s="1" t="s">
        <v>15</v>
      </c>
      <c r="B12" s="1">
        <v>3.1</v>
      </c>
      <c r="C12" s="1">
        <v>2.96</v>
      </c>
      <c r="D12" s="1">
        <v>3.21</v>
      </c>
      <c r="E12" s="1">
        <v>2.98</v>
      </c>
      <c r="F12" s="4">
        <v>3.11</v>
      </c>
      <c r="G12" s="4">
        <v>2.99</v>
      </c>
      <c r="H12" s="5">
        <v>4.2</v>
      </c>
      <c r="I12" s="5">
        <v>3.18</v>
      </c>
      <c r="J12" s="1" t="s">
        <v>28</v>
      </c>
      <c r="K12" s="1">
        <f t="shared" si="1"/>
        <v>13.58048</v>
      </c>
      <c r="L12" s="1">
        <f t="shared" si="2"/>
        <v>14.253041999999999</v>
      </c>
      <c r="M12" s="4">
        <f t="shared" si="0"/>
        <v>13.9018555</v>
      </c>
      <c r="N12" s="5">
        <f t="shared" si="3"/>
        <v>21.236040000000003</v>
      </c>
      <c r="O12" s="1">
        <v>6.3100000000000003E-2</v>
      </c>
      <c r="P12" s="6">
        <f t="shared" si="4"/>
        <v>-1.1999706407558657</v>
      </c>
      <c r="Q12" s="2"/>
      <c r="R12" s="2"/>
      <c r="S12" s="2"/>
      <c r="T12" s="2"/>
    </row>
    <row r="13" spans="1:22" x14ac:dyDescent="0.25">
      <c r="A13" s="1" t="s">
        <v>16</v>
      </c>
      <c r="B13" s="1">
        <v>3.1</v>
      </c>
      <c r="C13" s="1">
        <v>2.6</v>
      </c>
      <c r="D13" s="1">
        <v>3.61</v>
      </c>
      <c r="E13" s="1">
        <v>3.2</v>
      </c>
      <c r="F13" s="4">
        <v>4.4800000000000004</v>
      </c>
      <c r="G13" s="4">
        <v>3.52</v>
      </c>
      <c r="H13" s="5">
        <v>5.33</v>
      </c>
      <c r="I13" s="5">
        <v>4.0999999999999996</v>
      </c>
      <c r="J13" s="1" t="s">
        <v>28</v>
      </c>
      <c r="K13" s="1">
        <f t="shared" si="1"/>
        <v>10.478000000000002</v>
      </c>
      <c r="L13" s="1">
        <f t="shared" si="2"/>
        <v>18.4832</v>
      </c>
      <c r="M13" s="4">
        <f t="shared" si="0"/>
        <v>27.754496000000003</v>
      </c>
      <c r="N13" s="5">
        <f t="shared" si="3"/>
        <v>44.798649999999995</v>
      </c>
      <c r="O13" s="1">
        <v>0.14499999999999999</v>
      </c>
      <c r="P13" s="6">
        <f t="shared" si="4"/>
        <v>-0.83863199776502517</v>
      </c>
    </row>
    <row r="14" spans="1:22" x14ac:dyDescent="0.2">
      <c r="A14" s="1" t="s">
        <v>17</v>
      </c>
      <c r="B14" s="1">
        <v>3</v>
      </c>
      <c r="C14" s="1">
        <v>2.84</v>
      </c>
      <c r="D14" s="1">
        <v>3.06</v>
      </c>
      <c r="E14" s="1">
        <v>2.85</v>
      </c>
      <c r="F14" s="4">
        <v>3.16</v>
      </c>
      <c r="G14" s="4">
        <v>2.82</v>
      </c>
      <c r="H14" s="5">
        <v>3.77</v>
      </c>
      <c r="I14" s="5">
        <v>3.2</v>
      </c>
      <c r="J14" s="1" t="s">
        <v>28</v>
      </c>
      <c r="K14" s="1">
        <f t="shared" si="1"/>
        <v>12.098399999999998</v>
      </c>
      <c r="L14" s="1">
        <f t="shared" si="2"/>
        <v>12.427425000000001</v>
      </c>
      <c r="M14" s="4">
        <f t="shared" si="0"/>
        <v>12.564791999999999</v>
      </c>
      <c r="N14" s="5">
        <f t="shared" si="3"/>
        <v>19.302400000000002</v>
      </c>
      <c r="O14" s="1">
        <v>4.0300000000000002E-2</v>
      </c>
      <c r="P14" s="6">
        <f t="shared" si="4"/>
        <v>-1.3946949538588904</v>
      </c>
      <c r="R14" s="3"/>
      <c r="S14" s="3"/>
      <c r="T14" s="3"/>
      <c r="U14" s="3"/>
      <c r="V14" s="3"/>
    </row>
    <row r="15" spans="1:22" x14ac:dyDescent="0.2">
      <c r="A15" s="1" t="s">
        <v>18</v>
      </c>
      <c r="B15" s="1">
        <v>3.05</v>
      </c>
      <c r="C15" s="1">
        <v>2.94</v>
      </c>
      <c r="D15" s="1">
        <v>3.4</v>
      </c>
      <c r="E15" s="1">
        <v>3.03</v>
      </c>
      <c r="F15" s="4">
        <v>4.78</v>
      </c>
      <c r="G15" s="4">
        <v>4.0999999999999996</v>
      </c>
      <c r="H15" s="5">
        <v>6.45</v>
      </c>
      <c r="I15" s="5">
        <v>5.77</v>
      </c>
      <c r="J15" s="1" t="s">
        <v>27</v>
      </c>
      <c r="K15" s="1">
        <f t="shared" si="1"/>
        <v>13.181489999999998</v>
      </c>
      <c r="L15" s="1">
        <f t="shared" si="2"/>
        <v>15.607529999999999</v>
      </c>
      <c r="M15" s="4">
        <f t="shared" si="0"/>
        <v>40.175899999999992</v>
      </c>
      <c r="N15" s="5">
        <f t="shared" si="3"/>
        <v>107.36960249999998</v>
      </c>
      <c r="O15" s="1">
        <v>0.12859999999999999</v>
      </c>
      <c r="P15" s="6">
        <f t="shared" si="4"/>
        <v>-0.8907590314117968</v>
      </c>
      <c r="R15" s="3"/>
      <c r="S15" s="3"/>
      <c r="T15" s="3"/>
      <c r="U15" s="3"/>
      <c r="V15" s="3"/>
    </row>
    <row r="16" spans="1:22" x14ac:dyDescent="0.2">
      <c r="A16" s="1" t="s">
        <v>19</v>
      </c>
      <c r="B16" s="1">
        <v>3.12</v>
      </c>
      <c r="C16" s="1">
        <v>2.87</v>
      </c>
      <c r="D16" s="1">
        <v>3.36</v>
      </c>
      <c r="E16" s="1">
        <v>3.1</v>
      </c>
      <c r="F16" s="4"/>
      <c r="G16" s="1"/>
      <c r="H16" s="5"/>
      <c r="I16" s="5"/>
      <c r="J16" s="1" t="s">
        <v>27</v>
      </c>
      <c r="K16" s="1">
        <f t="shared" si="1"/>
        <v>12.849564000000003</v>
      </c>
      <c r="L16" s="1">
        <f t="shared" si="2"/>
        <v>16.1448</v>
      </c>
      <c r="M16" s="4">
        <f t="shared" si="0"/>
        <v>0</v>
      </c>
      <c r="N16" s="5">
        <f t="shared" si="3"/>
        <v>0</v>
      </c>
      <c r="P16" s="6"/>
      <c r="R16" s="3"/>
      <c r="S16" s="3"/>
      <c r="T16" s="3"/>
      <c r="U16" s="3"/>
      <c r="V16" s="3"/>
    </row>
    <row r="17" spans="1:22" x14ac:dyDescent="0.2">
      <c r="A17" s="1" t="s">
        <v>20</v>
      </c>
      <c r="B17" s="1">
        <v>3.03</v>
      </c>
      <c r="C17" s="1">
        <v>2.87</v>
      </c>
      <c r="D17" s="1">
        <v>3.47</v>
      </c>
      <c r="E17" s="1">
        <v>3.1</v>
      </c>
      <c r="F17" s="4">
        <v>3.84</v>
      </c>
      <c r="G17" s="4">
        <v>3.33</v>
      </c>
      <c r="H17" s="5">
        <v>5.2</v>
      </c>
      <c r="I17" s="5">
        <v>4.0199999999999996</v>
      </c>
      <c r="J17" s="1" t="s">
        <v>27</v>
      </c>
      <c r="K17" s="1">
        <f t="shared" si="1"/>
        <v>12.478903499999999</v>
      </c>
      <c r="L17" s="1">
        <f t="shared" si="2"/>
        <v>16.673350000000003</v>
      </c>
      <c r="M17" s="4">
        <f t="shared" si="0"/>
        <v>21.290687999999999</v>
      </c>
      <c r="N17" s="5">
        <f t="shared" si="3"/>
        <v>42.017039999999994</v>
      </c>
      <c r="O17" s="1">
        <v>4.7199999999999999E-2</v>
      </c>
      <c r="P17" s="6">
        <f t="shared" si="4"/>
        <v>-1.3260580013659122</v>
      </c>
      <c r="R17" s="3"/>
      <c r="S17" s="3"/>
      <c r="T17" s="3"/>
      <c r="U17" s="3"/>
      <c r="V17" s="3"/>
    </row>
    <row r="18" spans="1:22" x14ac:dyDescent="0.2">
      <c r="A18" s="1" t="s">
        <v>21</v>
      </c>
      <c r="B18" s="1">
        <v>3</v>
      </c>
      <c r="C18" s="1">
        <v>2.76</v>
      </c>
      <c r="D18" s="1">
        <v>3.18</v>
      </c>
      <c r="E18" s="1">
        <v>2.87</v>
      </c>
      <c r="F18" s="4"/>
      <c r="G18" s="4"/>
      <c r="H18" s="5"/>
      <c r="I18" s="5"/>
      <c r="J18" s="1" t="s">
        <v>29</v>
      </c>
      <c r="K18" s="1">
        <f t="shared" si="1"/>
        <v>11.426399999999997</v>
      </c>
      <c r="L18" s="1">
        <f t="shared" si="2"/>
        <v>13.096671000000002</v>
      </c>
      <c r="M18" s="4">
        <f t="shared" si="0"/>
        <v>0</v>
      </c>
      <c r="N18" s="5">
        <f t="shared" si="3"/>
        <v>0</v>
      </c>
      <c r="P18" s="6"/>
      <c r="R18" s="3"/>
      <c r="S18" s="3"/>
      <c r="T18" s="3"/>
      <c r="U18" s="3"/>
      <c r="V18" s="3"/>
    </row>
    <row r="19" spans="1:22" x14ac:dyDescent="0.25">
      <c r="A19" s="1" t="s">
        <v>22</v>
      </c>
      <c r="B19" s="1">
        <v>3.05</v>
      </c>
      <c r="C19" s="1">
        <v>2.67</v>
      </c>
      <c r="D19" s="1">
        <v>3.11</v>
      </c>
      <c r="E19" s="1">
        <v>2.72</v>
      </c>
      <c r="F19" s="4">
        <v>3.34</v>
      </c>
      <c r="G19" s="4">
        <v>2.93</v>
      </c>
      <c r="H19" s="5">
        <v>3.36</v>
      </c>
      <c r="I19" s="5">
        <v>3.01</v>
      </c>
      <c r="J19" s="1" t="s">
        <v>30</v>
      </c>
      <c r="K19" s="1">
        <f t="shared" si="1"/>
        <v>10.871572499999999</v>
      </c>
      <c r="L19" s="1">
        <f t="shared" si="2"/>
        <v>11.504512000000002</v>
      </c>
      <c r="M19" s="4">
        <f t="shared" si="0"/>
        <v>14.336783000000002</v>
      </c>
      <c r="N19" s="5">
        <f t="shared" si="3"/>
        <v>15.220967999999996</v>
      </c>
      <c r="O19" s="1">
        <v>4.0300000000000002E-2</v>
      </c>
      <c r="P19" s="6">
        <f t="shared" si="4"/>
        <v>-1.3946949538588904</v>
      </c>
    </row>
    <row r="20" spans="1:22" x14ac:dyDescent="0.25">
      <c r="A20" s="1" t="s">
        <v>23</v>
      </c>
      <c r="B20" s="1">
        <v>3.02</v>
      </c>
      <c r="C20" s="1">
        <v>2.78</v>
      </c>
      <c r="D20" s="1">
        <v>3.11</v>
      </c>
      <c r="E20" s="1">
        <v>2.8</v>
      </c>
      <c r="F20" s="4">
        <v>3.3</v>
      </c>
      <c r="G20" s="1">
        <v>2.81</v>
      </c>
      <c r="H20" s="5"/>
      <c r="I20" s="5"/>
      <c r="J20" s="1" t="s">
        <v>31</v>
      </c>
      <c r="K20" s="1">
        <f t="shared" si="1"/>
        <v>11.669884</v>
      </c>
      <c r="L20" s="1">
        <f t="shared" si="2"/>
        <v>12.191199999999997</v>
      </c>
      <c r="M20" s="4">
        <f t="shared" si="0"/>
        <v>13.028565</v>
      </c>
      <c r="N20" s="5">
        <f t="shared" si="3"/>
        <v>0</v>
      </c>
      <c r="P20" s="6"/>
    </row>
    <row r="21" spans="1:22" x14ac:dyDescent="0.25">
      <c r="A21" s="1" t="s">
        <v>24</v>
      </c>
      <c r="B21" s="1">
        <v>3.03</v>
      </c>
      <c r="C21" s="1">
        <v>2.76</v>
      </c>
      <c r="D21" s="1">
        <v>3.18</v>
      </c>
      <c r="E21" s="1">
        <v>2.79</v>
      </c>
      <c r="F21" s="4">
        <v>4.13</v>
      </c>
      <c r="G21" s="4">
        <v>3.19</v>
      </c>
      <c r="H21" s="5">
        <v>4.0999999999999996</v>
      </c>
      <c r="I21" s="5">
        <v>3.36</v>
      </c>
      <c r="J21" s="1" t="s">
        <v>32</v>
      </c>
      <c r="K21" s="1">
        <f t="shared" si="1"/>
        <v>11.540663999999996</v>
      </c>
      <c r="L21" s="1">
        <f t="shared" si="2"/>
        <v>12.376719000000001</v>
      </c>
      <c r="M21" s="4">
        <f t="shared" si="0"/>
        <v>21.0136465</v>
      </c>
      <c r="N21" s="5">
        <f t="shared" si="3"/>
        <v>23.143679999999996</v>
      </c>
      <c r="O21" s="1">
        <v>4.5499999999999999E-2</v>
      </c>
      <c r="P21" s="6">
        <f t="shared" si="4"/>
        <v>-1.3419886033428876</v>
      </c>
    </row>
    <row r="22" spans="1:22" x14ac:dyDescent="0.25">
      <c r="A22" s="1" t="s">
        <v>25</v>
      </c>
      <c r="B22" s="1">
        <v>3.12</v>
      </c>
      <c r="C22" s="1">
        <v>2.8</v>
      </c>
      <c r="D22" s="1">
        <v>3.18</v>
      </c>
      <c r="E22" s="1">
        <v>2.84</v>
      </c>
      <c r="F22" s="4">
        <v>3.83</v>
      </c>
      <c r="G22" s="4">
        <v>3.46</v>
      </c>
      <c r="H22" s="5">
        <v>4.03</v>
      </c>
      <c r="I22" s="5">
        <v>3.42</v>
      </c>
      <c r="J22" s="1" t="s">
        <v>33</v>
      </c>
      <c r="K22" s="1">
        <f t="shared" si="1"/>
        <v>12.230399999999998</v>
      </c>
      <c r="L22" s="1">
        <f t="shared" si="2"/>
        <v>12.824304</v>
      </c>
      <c r="M22" s="4">
        <f t="shared" si="0"/>
        <v>22.925613999999999</v>
      </c>
      <c r="N22" s="5">
        <f t="shared" si="3"/>
        <v>23.568245999999998</v>
      </c>
      <c r="O22" s="1">
        <v>5.5E-2</v>
      </c>
      <c r="P22" s="6">
        <f t="shared" si="4"/>
        <v>-1.2596373105057561</v>
      </c>
    </row>
  </sheetData>
  <sortState ref="A2:L24">
    <sortCondition ref="J1"/>
  </sortState>
  <mergeCells count="11">
    <mergeCell ref="A1:A2"/>
    <mergeCell ref="J1:J2"/>
    <mergeCell ref="K1:K2"/>
    <mergeCell ref="L1:L2"/>
    <mergeCell ref="F1:G1"/>
    <mergeCell ref="H1:I1"/>
    <mergeCell ref="O1:O2"/>
    <mergeCell ref="M1:M2"/>
    <mergeCell ref="N1:N2"/>
    <mergeCell ref="B1:C1"/>
    <mergeCell ref="D1:E1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7F1A6-1A03-49F4-8C68-311F038175A9}">
  <dimension ref="A1:M42"/>
  <sheetViews>
    <sheetView tabSelected="1" workbookViewId="0">
      <selection activeCell="B1" sqref="B1:I1048576"/>
    </sheetView>
  </sheetViews>
  <sheetFormatPr defaultColWidth="10.875" defaultRowHeight="15.75" x14ac:dyDescent="0.25"/>
  <cols>
    <col min="1" max="1" width="13.375" style="7" customWidth="1"/>
    <col min="2" max="2" width="19.875" style="7" bestFit="1" customWidth="1"/>
    <col min="3" max="5" width="10.875" style="7" customWidth="1"/>
    <col min="6" max="6" width="4" style="7" customWidth="1"/>
    <col min="7" max="7" width="8.75" style="7" bestFit="1" customWidth="1"/>
    <col min="8" max="8" width="5.75" style="7" bestFit="1" customWidth="1"/>
    <col min="9" max="9" width="6.375" style="7" bestFit="1" customWidth="1"/>
    <col min="10" max="10" width="3.375" style="7" customWidth="1"/>
    <col min="11" max="13" width="10.875" style="10"/>
    <col min="14" max="16384" width="10.875" style="7"/>
  </cols>
  <sheetData>
    <row r="1" spans="1:13" s="8" customFormat="1" x14ac:dyDescent="0.25">
      <c r="C1" s="13" t="s">
        <v>46</v>
      </c>
      <c r="D1" s="13"/>
      <c r="E1" s="13"/>
      <c r="K1" s="10"/>
      <c r="L1" s="10"/>
      <c r="M1" s="10"/>
    </row>
    <row r="2" spans="1:13" ht="32.1" customHeight="1" x14ac:dyDescent="0.25">
      <c r="A2" s="12" t="s">
        <v>0</v>
      </c>
      <c r="B2" s="12" t="s">
        <v>1</v>
      </c>
      <c r="C2" s="9" t="s">
        <v>41</v>
      </c>
      <c r="D2" s="9" t="s">
        <v>43</v>
      </c>
      <c r="E2" s="9" t="s">
        <v>44</v>
      </c>
      <c r="G2" s="9" t="s">
        <v>41</v>
      </c>
      <c r="H2" s="9" t="s">
        <v>43</v>
      </c>
      <c r="I2" s="9" t="s">
        <v>44</v>
      </c>
      <c r="K2" s="9" t="s">
        <v>41</v>
      </c>
      <c r="L2" s="9" t="s">
        <v>43</v>
      </c>
      <c r="M2" s="9" t="s">
        <v>44</v>
      </c>
    </row>
    <row r="3" spans="1:13" x14ac:dyDescent="0.25">
      <c r="A3" s="12"/>
      <c r="B3" s="12"/>
      <c r="C3" s="9" t="s">
        <v>42</v>
      </c>
      <c r="D3" s="9" t="s">
        <v>42</v>
      </c>
      <c r="E3" s="9" t="s">
        <v>42</v>
      </c>
      <c r="G3" s="9" t="s">
        <v>42</v>
      </c>
      <c r="H3" s="9" t="s">
        <v>42</v>
      </c>
      <c r="I3" s="9" t="s">
        <v>42</v>
      </c>
      <c r="K3" s="9" t="s">
        <v>42</v>
      </c>
      <c r="L3" s="9" t="s">
        <v>42</v>
      </c>
      <c r="M3" s="9" t="s">
        <v>42</v>
      </c>
    </row>
    <row r="4" spans="1:13" x14ac:dyDescent="0.25">
      <c r="A4" s="7" t="s">
        <v>6</v>
      </c>
      <c r="B4" s="7" t="s">
        <v>26</v>
      </c>
      <c r="C4" s="2">
        <v>2964.2</v>
      </c>
      <c r="D4" s="2">
        <v>2.7</v>
      </c>
      <c r="E4" s="2">
        <v>34.299999999999997</v>
      </c>
      <c r="G4" s="2">
        <v>2964.2</v>
      </c>
      <c r="H4" s="2">
        <v>2.7</v>
      </c>
      <c r="I4" s="2">
        <v>34.299999999999997</v>
      </c>
      <c r="K4" s="2">
        <f>SUM(G4:G5)</f>
        <v>6106.07</v>
      </c>
      <c r="L4" s="2">
        <f t="shared" ref="L4:M4" si="0">SUM(H4:H5)</f>
        <v>6.12</v>
      </c>
      <c r="M4" s="2">
        <f t="shared" si="0"/>
        <v>75.72999999999999</v>
      </c>
    </row>
    <row r="5" spans="1:13" x14ac:dyDescent="0.25">
      <c r="C5" s="2">
        <v>3141.87</v>
      </c>
      <c r="D5" s="2">
        <v>3.42</v>
      </c>
      <c r="E5" s="2">
        <v>41.43</v>
      </c>
      <c r="G5" s="2">
        <v>3141.87</v>
      </c>
      <c r="H5" s="2">
        <v>3.42</v>
      </c>
      <c r="I5" s="2">
        <v>41.43</v>
      </c>
      <c r="K5" s="2"/>
      <c r="L5" s="2"/>
      <c r="M5" s="2"/>
    </row>
    <row r="6" spans="1:13" x14ac:dyDescent="0.25">
      <c r="A6" s="7" t="s">
        <v>7</v>
      </c>
      <c r="B6" s="7" t="s">
        <v>26</v>
      </c>
      <c r="G6" s="10"/>
      <c r="H6" s="10"/>
      <c r="I6" s="10"/>
    </row>
    <row r="7" spans="1:13" x14ac:dyDescent="0.25">
      <c r="G7" s="10"/>
      <c r="H7" s="10"/>
      <c r="I7" s="10"/>
    </row>
    <row r="8" spans="1:13" x14ac:dyDescent="0.25">
      <c r="A8" s="7" t="s">
        <v>8</v>
      </c>
      <c r="B8" s="7" t="s">
        <v>26</v>
      </c>
      <c r="C8" s="2"/>
      <c r="D8" s="2"/>
      <c r="E8" s="2"/>
      <c r="G8" s="2"/>
      <c r="H8" s="2"/>
      <c r="I8" s="2"/>
      <c r="K8" s="2"/>
      <c r="L8" s="2"/>
      <c r="M8" s="2"/>
    </row>
    <row r="9" spans="1:13" x14ac:dyDescent="0.25">
      <c r="C9" s="2"/>
      <c r="D9" s="2"/>
      <c r="E9" s="2"/>
      <c r="G9" s="2"/>
      <c r="H9" s="2"/>
      <c r="I9" s="2"/>
      <c r="K9" s="2"/>
      <c r="L9" s="2"/>
      <c r="M9" s="2"/>
    </row>
    <row r="10" spans="1:13" x14ac:dyDescent="0.25">
      <c r="A10" s="7" t="s">
        <v>9</v>
      </c>
      <c r="B10" s="7" t="s">
        <v>26</v>
      </c>
      <c r="C10" s="2">
        <v>4607.8100000000004</v>
      </c>
      <c r="D10" s="2" t="s">
        <v>45</v>
      </c>
      <c r="E10" s="2">
        <v>28.04</v>
      </c>
      <c r="G10" s="2">
        <v>4607.8100000000004</v>
      </c>
      <c r="H10" s="2">
        <v>0</v>
      </c>
      <c r="I10" s="2">
        <v>28.04</v>
      </c>
      <c r="K10" s="2">
        <f>SUM(G10:G11)</f>
        <v>9987.34</v>
      </c>
      <c r="L10" s="2">
        <f t="shared" ref="L10:M10" si="1">SUM(H10:H11)</f>
        <v>1.23</v>
      </c>
      <c r="M10" s="2">
        <f t="shared" si="1"/>
        <v>66.28</v>
      </c>
    </row>
    <row r="11" spans="1:13" x14ac:dyDescent="0.25">
      <c r="C11" s="2">
        <v>5379.53</v>
      </c>
      <c r="D11" s="2">
        <v>1.23</v>
      </c>
      <c r="E11" s="2">
        <v>38.24</v>
      </c>
      <c r="G11" s="2">
        <v>5379.53</v>
      </c>
      <c r="H11" s="2">
        <v>1.23</v>
      </c>
      <c r="I11" s="2">
        <v>38.24</v>
      </c>
      <c r="K11" s="2"/>
      <c r="L11" s="2"/>
      <c r="M11" s="2"/>
    </row>
    <row r="12" spans="1:13" x14ac:dyDescent="0.25">
      <c r="A12" s="7" t="s">
        <v>10</v>
      </c>
      <c r="B12" s="7" t="s">
        <v>26</v>
      </c>
      <c r="C12" s="2">
        <v>2</v>
      </c>
      <c r="D12" s="2" t="s">
        <v>45</v>
      </c>
      <c r="E12" s="2">
        <v>55.46</v>
      </c>
      <c r="G12" s="2">
        <v>2</v>
      </c>
      <c r="H12" s="2">
        <v>0</v>
      </c>
      <c r="I12" s="2">
        <v>55.46</v>
      </c>
      <c r="K12" s="2">
        <f>SUM(G12:G13)</f>
        <v>4.32</v>
      </c>
      <c r="L12" s="2">
        <f t="shared" ref="L12:M12" si="2">SUM(H12:H13)</f>
        <v>0</v>
      </c>
      <c r="M12" s="2">
        <f t="shared" si="2"/>
        <v>100.32</v>
      </c>
    </row>
    <row r="13" spans="1:13" x14ac:dyDescent="0.25">
      <c r="C13" s="2">
        <v>2.3199999999999998</v>
      </c>
      <c r="D13" s="2" t="s">
        <v>45</v>
      </c>
      <c r="E13" s="2">
        <v>44.86</v>
      </c>
      <c r="G13" s="2">
        <v>2.3199999999999998</v>
      </c>
      <c r="H13" s="2">
        <v>0</v>
      </c>
      <c r="I13" s="2">
        <v>44.86</v>
      </c>
      <c r="K13" s="2"/>
      <c r="L13" s="2"/>
      <c r="M13" s="2"/>
    </row>
    <row r="14" spans="1:13" x14ac:dyDescent="0.25">
      <c r="A14" s="7" t="s">
        <v>11</v>
      </c>
      <c r="B14" s="7" t="s">
        <v>27</v>
      </c>
      <c r="C14" s="2">
        <v>5278.28</v>
      </c>
      <c r="D14" s="2">
        <v>6.37</v>
      </c>
      <c r="E14" s="2">
        <v>22.74</v>
      </c>
      <c r="G14" s="2">
        <v>5278.28</v>
      </c>
      <c r="H14" s="2">
        <v>6.37</v>
      </c>
      <c r="I14" s="2">
        <v>22.74</v>
      </c>
      <c r="K14" s="2">
        <f>SUM(G14:G15)</f>
        <v>10317.029999999999</v>
      </c>
      <c r="L14" s="2">
        <f t="shared" ref="L14:M14" si="3">SUM(H14:H15)</f>
        <v>12.48</v>
      </c>
      <c r="M14" s="2">
        <f t="shared" si="3"/>
        <v>44.22</v>
      </c>
    </row>
    <row r="15" spans="1:13" x14ac:dyDescent="0.25">
      <c r="C15" s="2">
        <v>5038.75</v>
      </c>
      <c r="D15" s="2">
        <v>6.11</v>
      </c>
      <c r="E15" s="2">
        <v>21.48</v>
      </c>
      <c r="G15" s="2">
        <v>5038.75</v>
      </c>
      <c r="H15" s="2">
        <v>6.11</v>
      </c>
      <c r="I15" s="2">
        <v>21.48</v>
      </c>
      <c r="K15" s="2"/>
      <c r="L15" s="2"/>
      <c r="M15" s="2"/>
    </row>
    <row r="16" spans="1:13" x14ac:dyDescent="0.25">
      <c r="A16" s="7" t="s">
        <v>12</v>
      </c>
      <c r="B16" s="7" t="s">
        <v>27</v>
      </c>
      <c r="C16" s="2"/>
      <c r="D16" s="2"/>
      <c r="E16" s="2"/>
      <c r="G16" s="2"/>
      <c r="H16" s="2"/>
      <c r="I16" s="2"/>
      <c r="K16" s="2"/>
      <c r="L16" s="2"/>
      <c r="M16" s="2"/>
    </row>
    <row r="17" spans="1:13" x14ac:dyDescent="0.25">
      <c r="C17" s="2"/>
      <c r="D17" s="2"/>
      <c r="E17" s="2"/>
      <c r="G17" s="2"/>
      <c r="H17" s="2"/>
      <c r="I17" s="2"/>
      <c r="K17" s="2"/>
      <c r="L17" s="2"/>
      <c r="M17" s="2"/>
    </row>
    <row r="18" spans="1:13" x14ac:dyDescent="0.25">
      <c r="A18" s="7" t="s">
        <v>13</v>
      </c>
      <c r="B18" s="7" t="s">
        <v>28</v>
      </c>
      <c r="C18" s="2">
        <v>15105.23</v>
      </c>
      <c r="D18" s="2">
        <v>2.23</v>
      </c>
      <c r="E18" s="2">
        <v>15.55</v>
      </c>
      <c r="G18" s="2">
        <v>15105.23</v>
      </c>
      <c r="H18" s="2">
        <v>2.23</v>
      </c>
      <c r="I18" s="2">
        <v>15.55</v>
      </c>
      <c r="K18" s="2">
        <f>SUM(G18:G19)</f>
        <v>31581.23</v>
      </c>
      <c r="L18" s="2">
        <f t="shared" ref="L18:M18" si="4">SUM(H18:H19)</f>
        <v>5.23</v>
      </c>
      <c r="M18" s="2">
        <f t="shared" si="4"/>
        <v>30.310000000000002</v>
      </c>
    </row>
    <row r="19" spans="1:13" x14ac:dyDescent="0.25">
      <c r="C19" s="2">
        <v>16476</v>
      </c>
      <c r="D19" s="2">
        <v>3</v>
      </c>
      <c r="E19" s="2">
        <v>14.76</v>
      </c>
      <c r="G19" s="2">
        <v>16476</v>
      </c>
      <c r="H19" s="2">
        <v>3</v>
      </c>
      <c r="I19" s="2">
        <v>14.76</v>
      </c>
      <c r="K19" s="2"/>
      <c r="L19" s="2"/>
      <c r="M19" s="2"/>
    </row>
    <row r="20" spans="1:13" x14ac:dyDescent="0.25">
      <c r="A20" s="7" t="s">
        <v>14</v>
      </c>
      <c r="B20" s="7" t="s">
        <v>28</v>
      </c>
      <c r="C20" s="2">
        <v>2410.69</v>
      </c>
      <c r="D20" s="2">
        <v>1.0900000000000001</v>
      </c>
      <c r="E20" s="2">
        <v>38.130000000000003</v>
      </c>
      <c r="G20" s="2">
        <v>2410.69</v>
      </c>
      <c r="H20" s="2">
        <v>1.0900000000000001</v>
      </c>
      <c r="I20" s="2">
        <v>38.130000000000003</v>
      </c>
      <c r="K20" s="2">
        <f>SUM(G20:G21)</f>
        <v>5063.63</v>
      </c>
      <c r="L20" s="2">
        <f t="shared" ref="L20:M20" si="5">SUM(H20:H21)</f>
        <v>2.3200000000000003</v>
      </c>
      <c r="M20" s="2">
        <f t="shared" si="5"/>
        <v>80.330000000000013</v>
      </c>
    </row>
    <row r="21" spans="1:13" x14ac:dyDescent="0.25">
      <c r="C21" s="2">
        <v>2652.94</v>
      </c>
      <c r="D21" s="2">
        <v>1.23</v>
      </c>
      <c r="E21" s="2">
        <v>42.2</v>
      </c>
      <c r="G21" s="2">
        <v>2652.94</v>
      </c>
      <c r="H21" s="2">
        <v>1.23</v>
      </c>
      <c r="I21" s="2">
        <v>42.2</v>
      </c>
      <c r="K21" s="2"/>
      <c r="L21" s="2"/>
      <c r="M21" s="2"/>
    </row>
    <row r="22" spans="1:13" x14ac:dyDescent="0.25">
      <c r="A22" s="7" t="s">
        <v>15</v>
      </c>
      <c r="B22" s="7" t="s">
        <v>28</v>
      </c>
      <c r="C22" s="2"/>
      <c r="D22" s="2"/>
      <c r="E22" s="2"/>
      <c r="G22" s="2"/>
      <c r="H22" s="2"/>
      <c r="I22" s="2"/>
      <c r="K22" s="2"/>
      <c r="L22" s="2"/>
      <c r="M22" s="2"/>
    </row>
    <row r="23" spans="1:13" x14ac:dyDescent="0.25">
      <c r="C23" s="2"/>
      <c r="D23" s="2"/>
      <c r="E23" s="2"/>
      <c r="G23" s="2"/>
      <c r="H23" s="2"/>
      <c r="I23" s="2"/>
      <c r="K23" s="2"/>
      <c r="L23" s="2"/>
      <c r="M23" s="2"/>
    </row>
    <row r="24" spans="1:13" x14ac:dyDescent="0.25">
      <c r="A24" s="7" t="s">
        <v>16</v>
      </c>
      <c r="B24" s="7" t="s">
        <v>28</v>
      </c>
      <c r="G24" s="10"/>
      <c r="H24" s="10"/>
      <c r="I24" s="10"/>
    </row>
    <row r="25" spans="1:13" x14ac:dyDescent="0.25">
      <c r="G25" s="10"/>
      <c r="H25" s="10"/>
      <c r="I25" s="10"/>
    </row>
    <row r="26" spans="1:13" x14ac:dyDescent="0.2">
      <c r="A26" s="7" t="s">
        <v>17</v>
      </c>
      <c r="B26" s="7" t="s">
        <v>28</v>
      </c>
      <c r="D26" s="3"/>
      <c r="E26" s="3"/>
      <c r="F26" s="3"/>
      <c r="G26" s="10"/>
      <c r="H26" s="3"/>
      <c r="I26" s="3"/>
      <c r="L26" s="3"/>
      <c r="M26" s="3"/>
    </row>
    <row r="27" spans="1:13" x14ac:dyDescent="0.2">
      <c r="D27" s="3"/>
      <c r="E27" s="3"/>
      <c r="F27" s="3"/>
      <c r="G27" s="10"/>
      <c r="H27" s="3"/>
      <c r="I27" s="3"/>
      <c r="L27" s="3"/>
      <c r="M27" s="3"/>
    </row>
    <row r="28" spans="1:13" x14ac:dyDescent="0.2">
      <c r="A28" s="7" t="s">
        <v>18</v>
      </c>
      <c r="B28" s="7" t="s">
        <v>27</v>
      </c>
      <c r="C28" s="7">
        <v>1445.92</v>
      </c>
      <c r="D28" s="3">
        <v>4.1900000000000004</v>
      </c>
      <c r="E28" s="3">
        <v>44.3</v>
      </c>
      <c r="F28" s="3"/>
      <c r="G28" s="10">
        <v>1445.92</v>
      </c>
      <c r="H28" s="3">
        <v>4.1900000000000004</v>
      </c>
      <c r="I28" s="3">
        <v>44.3</v>
      </c>
      <c r="K28" s="10">
        <f>SUM(G28:G29)</f>
        <v>2733.7</v>
      </c>
      <c r="L28" s="10">
        <f t="shared" ref="L28:M28" si="6">SUM(H28:H29)</f>
        <v>6.99</v>
      </c>
      <c r="M28" s="10">
        <f t="shared" si="6"/>
        <v>85.289999999999992</v>
      </c>
    </row>
    <row r="29" spans="1:13" x14ac:dyDescent="0.2">
      <c r="C29" s="7">
        <v>1287.78</v>
      </c>
      <c r="D29" s="3">
        <v>2.8</v>
      </c>
      <c r="E29" s="3">
        <v>40.99</v>
      </c>
      <c r="F29" s="3"/>
      <c r="G29" s="10">
        <v>1287.78</v>
      </c>
      <c r="H29" s="3">
        <v>2.8</v>
      </c>
      <c r="I29" s="3">
        <v>40.99</v>
      </c>
      <c r="L29" s="3"/>
      <c r="M29" s="3"/>
    </row>
    <row r="30" spans="1:13" x14ac:dyDescent="0.2">
      <c r="A30" s="7" t="s">
        <v>19</v>
      </c>
      <c r="B30" s="7" t="s">
        <v>27</v>
      </c>
      <c r="F30" s="3"/>
      <c r="G30" s="10"/>
      <c r="H30" s="10"/>
      <c r="I30" s="10"/>
    </row>
    <row r="31" spans="1:13" x14ac:dyDescent="0.2">
      <c r="F31" s="3"/>
      <c r="G31" s="10"/>
      <c r="H31" s="10"/>
      <c r="I31" s="10"/>
    </row>
    <row r="32" spans="1:13" x14ac:dyDescent="0.2">
      <c r="A32" s="7" t="s">
        <v>20</v>
      </c>
      <c r="B32" s="7" t="s">
        <v>27</v>
      </c>
      <c r="C32" s="7">
        <v>2.66</v>
      </c>
      <c r="D32" s="3" t="s">
        <v>45</v>
      </c>
      <c r="E32" s="3">
        <v>7.75</v>
      </c>
      <c r="F32" s="3"/>
      <c r="G32" s="10">
        <v>2.66</v>
      </c>
      <c r="H32" s="3">
        <v>0</v>
      </c>
      <c r="I32" s="3">
        <v>7.75</v>
      </c>
      <c r="K32" s="10">
        <f>SUM(G32:G33)</f>
        <v>6.2200000000000006</v>
      </c>
      <c r="L32" s="10">
        <f t="shared" ref="L32:M32" si="7">SUM(H32:H33)</f>
        <v>0</v>
      </c>
      <c r="M32" s="10">
        <f t="shared" si="7"/>
        <v>16.3</v>
      </c>
    </row>
    <row r="33" spans="1:13" x14ac:dyDescent="0.2">
      <c r="C33" s="7">
        <v>3.56</v>
      </c>
      <c r="D33" s="3" t="s">
        <v>45</v>
      </c>
      <c r="E33" s="3">
        <v>8.5500000000000007</v>
      </c>
      <c r="F33" s="3"/>
      <c r="G33" s="10">
        <v>3.56</v>
      </c>
      <c r="H33" s="3">
        <v>0</v>
      </c>
      <c r="I33" s="3">
        <v>8.5500000000000007</v>
      </c>
      <c r="L33" s="3"/>
      <c r="M33" s="3"/>
    </row>
    <row r="34" spans="1:13" x14ac:dyDescent="0.2">
      <c r="A34" s="7" t="s">
        <v>21</v>
      </c>
      <c r="B34" s="7" t="s">
        <v>29</v>
      </c>
      <c r="D34" s="3"/>
      <c r="E34" s="3"/>
      <c r="F34" s="3"/>
      <c r="G34" s="10"/>
      <c r="H34" s="3"/>
      <c r="I34" s="3"/>
      <c r="L34" s="3"/>
      <c r="M34" s="3"/>
    </row>
    <row r="35" spans="1:13" x14ac:dyDescent="0.2">
      <c r="D35" s="3"/>
      <c r="E35" s="3"/>
      <c r="F35" s="3"/>
      <c r="G35" s="10"/>
      <c r="H35" s="3"/>
      <c r="I35" s="3"/>
      <c r="L35" s="3"/>
      <c r="M35" s="3"/>
    </row>
    <row r="36" spans="1:13" x14ac:dyDescent="0.25">
      <c r="A36" s="7" t="s">
        <v>22</v>
      </c>
      <c r="B36" s="7" t="s">
        <v>30</v>
      </c>
      <c r="C36" s="7">
        <v>15421.88</v>
      </c>
      <c r="D36" s="7">
        <v>23.51</v>
      </c>
      <c r="E36" s="7">
        <v>27.4</v>
      </c>
      <c r="G36" s="10">
        <v>15421.88</v>
      </c>
      <c r="H36" s="10">
        <v>23.51</v>
      </c>
      <c r="I36" s="10">
        <v>27.4</v>
      </c>
      <c r="K36" s="10">
        <f>SUM(G36:G37)</f>
        <v>27276.589999999997</v>
      </c>
      <c r="L36" s="10">
        <f t="shared" ref="L36:M36" si="8">SUM(H36:H37)</f>
        <v>48.370000000000005</v>
      </c>
      <c r="M36" s="10">
        <f t="shared" si="8"/>
        <v>60.4</v>
      </c>
    </row>
    <row r="37" spans="1:13" x14ac:dyDescent="0.25">
      <c r="C37" s="7">
        <v>11854.71</v>
      </c>
      <c r="D37" s="7">
        <v>24.86</v>
      </c>
      <c r="E37" s="7">
        <v>33</v>
      </c>
      <c r="G37" s="10">
        <v>11854.71</v>
      </c>
      <c r="H37" s="10">
        <v>24.86</v>
      </c>
      <c r="I37" s="10">
        <v>33</v>
      </c>
    </row>
    <row r="38" spans="1:13" x14ac:dyDescent="0.25">
      <c r="A38" s="7" t="s">
        <v>23</v>
      </c>
      <c r="B38" s="7" t="s">
        <v>31</v>
      </c>
      <c r="G38" s="10"/>
      <c r="H38" s="10"/>
      <c r="I38" s="10"/>
    </row>
    <row r="39" spans="1:13" x14ac:dyDescent="0.25">
      <c r="G39" s="10"/>
      <c r="H39" s="10"/>
      <c r="I39" s="10"/>
    </row>
    <row r="40" spans="1:13" x14ac:dyDescent="0.25">
      <c r="A40" s="7" t="s">
        <v>24</v>
      </c>
      <c r="B40" s="7" t="s">
        <v>32</v>
      </c>
      <c r="C40" s="7">
        <v>540.73</v>
      </c>
      <c r="D40" s="7">
        <v>19.36</v>
      </c>
      <c r="E40" s="7">
        <v>40.659999999999997</v>
      </c>
      <c r="G40" s="10">
        <v>540.73</v>
      </c>
      <c r="H40" s="10">
        <v>19.36</v>
      </c>
      <c r="I40" s="10">
        <v>40.659999999999997</v>
      </c>
      <c r="K40" s="10">
        <f>SUM(G40:G41)</f>
        <v>1770.1200000000001</v>
      </c>
      <c r="L40" s="10">
        <f t="shared" ref="L40:M40" si="9">SUM(H40:H41)</f>
        <v>44.56</v>
      </c>
      <c r="M40" s="10">
        <f t="shared" si="9"/>
        <v>91.419999999999987</v>
      </c>
    </row>
    <row r="41" spans="1:13" x14ac:dyDescent="0.25">
      <c r="C41" s="7">
        <v>1229.3900000000001</v>
      </c>
      <c r="D41" s="7">
        <v>25.2</v>
      </c>
      <c r="E41" s="7">
        <v>50.76</v>
      </c>
      <c r="G41" s="10">
        <v>1229.3900000000001</v>
      </c>
      <c r="H41" s="10">
        <v>25.2</v>
      </c>
      <c r="I41" s="10">
        <v>50.76</v>
      </c>
    </row>
    <row r="42" spans="1:13" x14ac:dyDescent="0.25">
      <c r="A42" s="7" t="s">
        <v>25</v>
      </c>
      <c r="B42" s="7" t="s">
        <v>33</v>
      </c>
    </row>
  </sheetData>
  <mergeCells count="3">
    <mergeCell ref="A2:A3"/>
    <mergeCell ref="B2:B3"/>
    <mergeCell ref="C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tumor volume</vt:lpstr>
      <vt:lpstr>cytokine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prow10a-gen</cp:lastModifiedBy>
  <dcterms:created xsi:type="dcterms:W3CDTF">2018-12-25T14:40:04Z</dcterms:created>
  <dcterms:modified xsi:type="dcterms:W3CDTF">2021-07-19T05:13:23Z</dcterms:modified>
</cp:coreProperties>
</file>