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OneDrive\Elfa-paper\To be published\Solvents\"/>
    </mc:Choice>
  </mc:AlternateContent>
  <bookViews>
    <workbookView xWindow="0" yWindow="0" windowWidth="23040" windowHeight="9000"/>
  </bookViews>
  <sheets>
    <sheet name="Origin" sheetId="2" r:id="rId1"/>
    <sheet name="Crosslinking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2" l="1"/>
  <c r="J29" i="2" s="1"/>
  <c r="K29" i="2"/>
  <c r="I30" i="2"/>
  <c r="I31" i="2"/>
  <c r="I34" i="2"/>
  <c r="J34" i="2"/>
  <c r="K34" i="2"/>
  <c r="I35" i="2"/>
  <c r="I36" i="2"/>
  <c r="I39" i="2"/>
  <c r="I40" i="2"/>
  <c r="J39" i="2" s="1"/>
  <c r="I41" i="2"/>
  <c r="I26" i="2"/>
  <c r="I25" i="2"/>
  <c r="K24" i="2"/>
  <c r="I24" i="2"/>
  <c r="J24" i="2" s="1"/>
  <c r="H13" i="2"/>
  <c r="I8" i="2"/>
  <c r="K8" i="2" s="1"/>
  <c r="J8" i="2"/>
  <c r="I10" i="2"/>
  <c r="I13" i="2"/>
  <c r="I15" i="2"/>
  <c r="I18" i="2"/>
  <c r="I19" i="2"/>
  <c r="J18" i="2" s="1"/>
  <c r="I20" i="2"/>
  <c r="J3" i="2"/>
  <c r="K3" i="2"/>
  <c r="I4" i="2"/>
  <c r="I5" i="2"/>
  <c r="I3" i="2"/>
  <c r="K39" i="2" l="1"/>
  <c r="J13" i="2"/>
  <c r="K13" i="2"/>
  <c r="K18" i="2"/>
  <c r="G29" i="2"/>
  <c r="H29" i="2"/>
  <c r="F30" i="2"/>
  <c r="F41" i="2"/>
  <c r="F40" i="2"/>
  <c r="F39" i="2"/>
  <c r="F36" i="2"/>
  <c r="F35" i="2"/>
  <c r="F34" i="2"/>
  <c r="H34" i="2" s="1"/>
  <c r="F31" i="2"/>
  <c r="F29" i="2"/>
  <c r="F26" i="2"/>
  <c r="F25" i="2"/>
  <c r="F24" i="2"/>
  <c r="H8" i="2"/>
  <c r="G8" i="2"/>
  <c r="H3" i="2"/>
  <c r="G3" i="2"/>
  <c r="F3" i="2"/>
  <c r="H39" i="2" l="1"/>
  <c r="G24" i="2"/>
  <c r="H24" i="2"/>
  <c r="G34" i="2"/>
  <c r="G39" i="2"/>
  <c r="F20" i="2"/>
  <c r="F19" i="2"/>
  <c r="F18" i="2"/>
  <c r="F5" i="2"/>
  <c r="F4" i="2"/>
  <c r="F15" i="2"/>
  <c r="F13" i="2"/>
  <c r="F10" i="2"/>
  <c r="F8" i="2"/>
  <c r="G18" i="2" l="1"/>
  <c r="H18" i="2"/>
  <c r="G13" i="2"/>
</calcChain>
</file>

<file path=xl/sharedStrings.xml><?xml version="1.0" encoding="utf-8"?>
<sst xmlns="http://schemas.openxmlformats.org/spreadsheetml/2006/main" count="100" uniqueCount="17">
  <si>
    <t>pH</t>
  </si>
  <si>
    <t>O</t>
  </si>
  <si>
    <t>C</t>
  </si>
  <si>
    <t>N</t>
  </si>
  <si>
    <t>O/N</t>
  </si>
  <si>
    <t>At.%</t>
  </si>
  <si>
    <t>X(MPD)</t>
    <phoneticPr fontId="4" type="noConversion"/>
  </si>
  <si>
    <t>Y(TMC)</t>
    <phoneticPr fontId="4" type="noConversion"/>
  </si>
  <si>
    <t>FS</t>
    <phoneticPr fontId="4" type="noConversion"/>
  </si>
  <si>
    <t>pent</t>
    <phoneticPr fontId="4" type="noConversion"/>
  </si>
  <si>
    <t>hex</t>
    <phoneticPr fontId="4" type="noConversion"/>
  </si>
  <si>
    <t>hept</t>
    <phoneticPr fontId="4" type="noConversion"/>
  </si>
  <si>
    <t>oct</t>
    <phoneticPr fontId="4" type="noConversion"/>
  </si>
  <si>
    <t>Average</t>
    <phoneticPr fontId="4" type="noConversion"/>
  </si>
  <si>
    <t>Eb</t>
    <phoneticPr fontId="4" type="noConversion"/>
  </si>
  <si>
    <t>Tradi</t>
    <phoneticPr fontId="4" type="noConversion"/>
  </si>
  <si>
    <t>Cross-linking degree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</si>
</sst>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0.00_);[Red]\(0.00\)"/>
  </numFmts>
  <fonts count="7">
    <font>
      <sz val="11"/>
      <color theme="1"/>
      <name val="等线"/>
      <family val="2"/>
      <charset val="134"/>
      <scheme val="minor"/>
    </font>
    <font>
      <b/>
      <sz val="16"/>
      <color theme="1"/>
      <name val="等线"/>
      <family val="2"/>
      <scheme val="minor"/>
    </font>
    <font>
      <b/>
      <sz val="16"/>
      <color theme="0"/>
      <name val="等线"/>
      <family val="2"/>
      <scheme val="minor"/>
    </font>
    <font>
      <b/>
      <sz val="16"/>
      <name val="等线"/>
      <family val="2"/>
      <scheme val="minor"/>
    </font>
    <font>
      <sz val="9"/>
      <name val="等线"/>
      <family val="2"/>
      <charset val="134"/>
      <scheme val="minor"/>
    </font>
    <font>
      <b/>
      <sz val="12"/>
      <color theme="1"/>
      <name val="等线"/>
      <family val="2"/>
      <scheme val="minor"/>
    </font>
    <font>
      <b/>
      <sz val="12"/>
      <color theme="1"/>
      <name val="等线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2" fontId="2" fillId="2" borderId="0" xfId="0" applyNumberFormat="1" applyFont="1" applyFill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176" fontId="0" fillId="0" borderId="0" xfId="0" applyNumberFormat="1"/>
    <xf numFmtId="176" fontId="1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0" fillId="0" borderId="0" xfId="0" applyNumberFormat="1"/>
    <xf numFmtId="0" fontId="3" fillId="0" borderId="0" xfId="0" applyNumberFormat="1" applyFont="1" applyFill="1" applyAlignment="1">
      <alignment horizontal="center" vertical="center"/>
    </xf>
    <xf numFmtId="177" fontId="0" fillId="0" borderId="0" xfId="0" applyNumberFormat="1"/>
    <xf numFmtId="0" fontId="0" fillId="7" borderId="0" xfId="0" applyFill="1"/>
    <xf numFmtId="49" fontId="0" fillId="7" borderId="0" xfId="0" applyNumberFormat="1" applyFill="1"/>
    <xf numFmtId="176" fontId="0" fillId="7" borderId="0" xfId="0" applyNumberFormat="1" applyFill="1"/>
    <xf numFmtId="177" fontId="0" fillId="7" borderId="0" xfId="0" applyNumberFormat="1" applyFill="1"/>
    <xf numFmtId="0" fontId="0" fillId="0" borderId="0" xfId="0" applyAlignment="1">
      <alignment wrapText="1"/>
    </xf>
    <xf numFmtId="9" fontId="1" fillId="0" borderId="0" xfId="0" applyNumberFormat="1" applyFont="1" applyAlignment="1">
      <alignment horizontal="center" vertical="center" wrapText="1"/>
    </xf>
    <xf numFmtId="9" fontId="0" fillId="0" borderId="0" xfId="0" applyNumberFormat="1"/>
    <xf numFmtId="0" fontId="5" fillId="10" borderId="0" xfId="0" applyFont="1" applyFill="1" applyAlignment="1">
      <alignment horizontal="center" vertical="center" wrapText="1"/>
    </xf>
    <xf numFmtId="0" fontId="6" fillId="10" borderId="0" xfId="0" applyFont="1" applyFill="1" applyAlignment="1">
      <alignment horizontal="center" vertical="center" wrapText="1"/>
    </xf>
    <xf numFmtId="9" fontId="1" fillId="5" borderId="0" xfId="0" applyNumberFormat="1" applyFont="1" applyFill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3" fillId="6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177" fontId="1" fillId="5" borderId="0" xfId="0" applyNumberFormat="1" applyFont="1" applyFill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Normal="100" workbookViewId="0">
      <selection activeCell="G46" sqref="G46"/>
    </sheetView>
  </sheetViews>
  <sheetFormatPr defaultRowHeight="14.25"/>
  <cols>
    <col min="2" max="2" width="9" style="9"/>
    <col min="3" max="6" width="8.75" style="6"/>
    <col min="7" max="7" width="14.375" style="11" bestFit="1" customWidth="1"/>
    <col min="8" max="8" width="13.125" style="11" bestFit="1" customWidth="1"/>
    <col min="9" max="9" width="14.375" style="16" customWidth="1"/>
    <col min="10" max="10" width="11.375" style="18" bestFit="1" customWidth="1"/>
    <col min="11" max="11" width="9.125" style="18" bestFit="1" customWidth="1"/>
  </cols>
  <sheetData>
    <row r="1" spans="1:11" s="4" customFormat="1" ht="20.25">
      <c r="A1" s="27" t="s">
        <v>8</v>
      </c>
      <c r="B1" s="24" t="s">
        <v>0</v>
      </c>
      <c r="C1" s="5" t="s">
        <v>2</v>
      </c>
      <c r="D1" s="5" t="s">
        <v>1</v>
      </c>
      <c r="E1" s="5" t="s">
        <v>3</v>
      </c>
      <c r="F1" s="1" t="s">
        <v>4</v>
      </c>
      <c r="G1" s="28" t="s">
        <v>13</v>
      </c>
      <c r="H1" s="28" t="s">
        <v>14</v>
      </c>
      <c r="I1" s="19" t="s">
        <v>16</v>
      </c>
      <c r="J1" s="21" t="s">
        <v>13</v>
      </c>
      <c r="K1" s="21" t="s">
        <v>14</v>
      </c>
    </row>
    <row r="2" spans="1:11" s="4" customFormat="1" ht="20.25">
      <c r="A2" s="27"/>
      <c r="B2" s="24"/>
      <c r="C2" s="25" t="s">
        <v>5</v>
      </c>
      <c r="D2" s="25"/>
      <c r="E2" s="25"/>
      <c r="F2" s="25"/>
      <c r="G2" s="28"/>
      <c r="H2" s="28"/>
      <c r="I2" s="20"/>
      <c r="J2" s="21"/>
      <c r="K2" s="21"/>
    </row>
    <row r="3" spans="1:11" s="4" customFormat="1" ht="20.25">
      <c r="A3" s="26" t="s">
        <v>9</v>
      </c>
      <c r="B3" s="10">
        <v>1</v>
      </c>
      <c r="C3" s="3">
        <v>0.79600000000000004</v>
      </c>
      <c r="D3" s="3">
        <v>9.6000000000000002E-2</v>
      </c>
      <c r="E3" s="3">
        <v>0.108</v>
      </c>
      <c r="F3" s="2">
        <f>D3/E3</f>
        <v>0.88888888888888895</v>
      </c>
      <c r="G3" s="29">
        <f>AVERAGE(F3:F5)</f>
        <v>0.85362962962962963</v>
      </c>
      <c r="H3" s="29">
        <f>STDEV(F3:F5)</f>
        <v>3.0796290728491122E-2</v>
      </c>
      <c r="I3" s="17">
        <f>(4-2*F3)/(1+F3)</f>
        <v>1.1764705882352942</v>
      </c>
      <c r="J3" s="22">
        <f>AVERAGE(I3:I5)</f>
        <v>1.2374831079194544</v>
      </c>
      <c r="K3" s="22">
        <f>STDEV(I3:I5)</f>
        <v>5.3315919357403041E-2</v>
      </c>
    </row>
    <row r="4" spans="1:11" s="4" customFormat="1" ht="20.25">
      <c r="A4" s="26"/>
      <c r="B4" s="10">
        <v>2</v>
      </c>
      <c r="C4" s="3">
        <v>0.77</v>
      </c>
      <c r="D4" s="3">
        <v>0.105</v>
      </c>
      <c r="E4" s="3">
        <v>0.125</v>
      </c>
      <c r="F4" s="2">
        <f t="shared" ref="F4:F5" si="0">D4/E4</f>
        <v>0.84</v>
      </c>
      <c r="G4" s="29"/>
      <c r="H4" s="29"/>
      <c r="I4" s="17">
        <f t="shared" ref="I4:I5" si="1">(4-2*F4)/(1+F4)</f>
        <v>1.2608695652173916</v>
      </c>
      <c r="J4" s="22"/>
      <c r="K4" s="22"/>
    </row>
    <row r="5" spans="1:11" s="4" customFormat="1" ht="20.25">
      <c r="A5" s="26"/>
      <c r="B5" s="10">
        <v>3</v>
      </c>
      <c r="C5" s="7">
        <v>0.77100000000000002</v>
      </c>
      <c r="D5" s="7">
        <v>0.104</v>
      </c>
      <c r="E5" s="7">
        <v>0.125</v>
      </c>
      <c r="F5" s="2">
        <f t="shared" si="0"/>
        <v>0.83199999999999996</v>
      </c>
      <c r="G5" s="29"/>
      <c r="H5" s="29"/>
      <c r="I5" s="17">
        <f t="shared" si="1"/>
        <v>1.2751091703056772</v>
      </c>
      <c r="J5" s="22"/>
      <c r="K5" s="22"/>
    </row>
    <row r="6" spans="1:11" s="4" customFormat="1" ht="20.25">
      <c r="A6" s="23"/>
      <c r="B6" s="24" t="s">
        <v>0</v>
      </c>
      <c r="C6" s="5" t="s">
        <v>2</v>
      </c>
      <c r="D6" s="5" t="s">
        <v>1</v>
      </c>
      <c r="E6" s="5" t="s">
        <v>3</v>
      </c>
      <c r="F6" s="1" t="s">
        <v>4</v>
      </c>
      <c r="G6" s="28" t="s">
        <v>13</v>
      </c>
      <c r="H6" s="28" t="s">
        <v>14</v>
      </c>
      <c r="I6" s="19" t="s">
        <v>16</v>
      </c>
      <c r="J6" s="21" t="s">
        <v>13</v>
      </c>
      <c r="K6" s="21" t="s">
        <v>14</v>
      </c>
    </row>
    <row r="7" spans="1:11" s="4" customFormat="1" ht="20.25">
      <c r="A7" s="23"/>
      <c r="B7" s="24"/>
      <c r="C7" s="25" t="s">
        <v>5</v>
      </c>
      <c r="D7" s="25"/>
      <c r="E7" s="25"/>
      <c r="F7" s="25"/>
      <c r="G7" s="28"/>
      <c r="H7" s="28"/>
      <c r="I7" s="20"/>
      <c r="J7" s="21"/>
      <c r="K7" s="21"/>
    </row>
    <row r="8" spans="1:11" s="4" customFormat="1" ht="20.25">
      <c r="A8" s="26" t="s">
        <v>10</v>
      </c>
      <c r="B8" s="10">
        <v>1</v>
      </c>
      <c r="C8" s="3">
        <v>0.78200000000000003</v>
      </c>
      <c r="D8" s="3">
        <v>0.111</v>
      </c>
      <c r="E8" s="3">
        <v>0.106</v>
      </c>
      <c r="F8" s="2">
        <f>D8/E8</f>
        <v>1.0471698113207548</v>
      </c>
      <c r="G8" s="29">
        <f>AVERAGE(F8,F10)</f>
        <v>1.0416029236783955</v>
      </c>
      <c r="H8" s="29">
        <f>STDEV(F8,F10)</f>
        <v>7.8727680040317806E-3</v>
      </c>
      <c r="I8" s="17">
        <f t="shared" ref="I8:I10" si="2">(4-2*F8)/(1+F8)</f>
        <v>0.93087557603686621</v>
      </c>
      <c r="J8" s="22">
        <f t="shared" ref="J8" si="3">AVERAGE(I8:I10)</f>
        <v>0.93888911545206133</v>
      </c>
      <c r="K8" s="22">
        <f t="shared" ref="K8" si="4">STDEV(I8:I10)</f>
        <v>1.133285612358037E-2</v>
      </c>
    </row>
    <row r="9" spans="1:11" s="4" customFormat="1" ht="20.25">
      <c r="A9" s="26"/>
      <c r="B9" s="10">
        <v>2</v>
      </c>
      <c r="C9" s="3"/>
      <c r="D9" s="3"/>
      <c r="E9" s="3"/>
      <c r="F9" s="2"/>
      <c r="G9" s="29"/>
      <c r="H9" s="29"/>
      <c r="I9" s="17"/>
      <c r="J9" s="22"/>
      <c r="K9" s="22"/>
    </row>
    <row r="10" spans="1:11" s="4" customFormat="1" ht="20.25">
      <c r="A10" s="26"/>
      <c r="B10" s="10">
        <v>3</v>
      </c>
      <c r="C10" s="3">
        <v>0.77400000000000002</v>
      </c>
      <c r="D10" s="3">
        <v>0.115</v>
      </c>
      <c r="E10" s="3">
        <v>0.111</v>
      </c>
      <c r="F10" s="2">
        <f t="shared" ref="F10" si="5">D10/E10</f>
        <v>1.0360360360360361</v>
      </c>
      <c r="G10" s="29"/>
      <c r="H10" s="29"/>
      <c r="I10" s="17">
        <f t="shared" si="2"/>
        <v>0.94690265486725655</v>
      </c>
      <c r="J10" s="22"/>
      <c r="K10" s="22"/>
    </row>
    <row r="11" spans="1:11" s="4" customFormat="1" ht="20.25">
      <c r="A11" s="23"/>
      <c r="B11" s="24" t="s">
        <v>0</v>
      </c>
      <c r="C11" s="5" t="s">
        <v>2</v>
      </c>
      <c r="D11" s="5" t="s">
        <v>1</v>
      </c>
      <c r="E11" s="5" t="s">
        <v>3</v>
      </c>
      <c r="F11" s="1" t="s">
        <v>4</v>
      </c>
      <c r="G11" s="28" t="s">
        <v>13</v>
      </c>
      <c r="H11" s="28" t="s">
        <v>14</v>
      </c>
      <c r="I11" s="19" t="s">
        <v>16</v>
      </c>
      <c r="J11" s="21" t="s">
        <v>13</v>
      </c>
      <c r="K11" s="21" t="s">
        <v>14</v>
      </c>
    </row>
    <row r="12" spans="1:11" s="4" customFormat="1" ht="20.25">
      <c r="A12" s="23"/>
      <c r="B12" s="24"/>
      <c r="C12" s="25" t="s">
        <v>5</v>
      </c>
      <c r="D12" s="25"/>
      <c r="E12" s="25"/>
      <c r="F12" s="25"/>
      <c r="G12" s="28"/>
      <c r="H12" s="28"/>
      <c r="I12" s="20"/>
      <c r="J12" s="21"/>
      <c r="K12" s="21"/>
    </row>
    <row r="13" spans="1:11" s="4" customFormat="1" ht="20.25">
      <c r="A13" s="26" t="s">
        <v>11</v>
      </c>
      <c r="B13" s="10">
        <v>1</v>
      </c>
      <c r="C13" s="7">
        <v>0.79500000000000004</v>
      </c>
      <c r="D13" s="7">
        <v>9.2999999999999999E-2</v>
      </c>
      <c r="E13" s="7">
        <v>0.112</v>
      </c>
      <c r="F13" s="2">
        <f>D13/E13</f>
        <v>0.83035714285714279</v>
      </c>
      <c r="G13" s="29">
        <f t="shared" ref="G13" si="6">AVERAGE(F13:F15)</f>
        <v>0.80256595881595882</v>
      </c>
      <c r="H13" s="29">
        <f>STDEV(F13:F15)</f>
        <v>3.9302669385449164E-2</v>
      </c>
      <c r="I13" s="17">
        <f t="shared" ref="I13:I15" si="7">(4-2*F13)/(1+F13)</f>
        <v>1.2780487804878049</v>
      </c>
      <c r="J13" s="22">
        <f t="shared" ref="J13" si="8">AVERAGE(I13:I15)</f>
        <v>1.329379720193141</v>
      </c>
      <c r="K13" s="22">
        <f t="shared" ref="K13" si="9">STDEV(I13:I15)</f>
        <v>7.2592911100641894E-2</v>
      </c>
    </row>
    <row r="14" spans="1:11" s="4" customFormat="1" ht="20.25">
      <c r="A14" s="26"/>
      <c r="B14" s="10">
        <v>2</v>
      </c>
      <c r="C14" s="3">
        <v>0.76300000000000001</v>
      </c>
      <c r="D14" s="3">
        <v>0.13300000000000001</v>
      </c>
      <c r="E14" s="3">
        <v>0.104</v>
      </c>
      <c r="F14" s="2"/>
      <c r="G14" s="29"/>
      <c r="H14" s="29"/>
      <c r="I14" s="17"/>
      <c r="J14" s="22"/>
      <c r="K14" s="22"/>
    </row>
    <row r="15" spans="1:11" s="4" customFormat="1" ht="20.25">
      <c r="A15" s="26"/>
      <c r="B15" s="10">
        <v>3</v>
      </c>
      <c r="C15" s="3">
        <v>0.80300000000000005</v>
      </c>
      <c r="D15" s="3">
        <v>8.5999999999999993E-2</v>
      </c>
      <c r="E15" s="3">
        <v>0.111</v>
      </c>
      <c r="F15" s="2">
        <f t="shared" ref="F15" si="10">D15/E15</f>
        <v>0.77477477477477474</v>
      </c>
      <c r="G15" s="29"/>
      <c r="H15" s="29"/>
      <c r="I15" s="17">
        <f t="shared" si="7"/>
        <v>1.3807106598984771</v>
      </c>
      <c r="J15" s="22"/>
      <c r="K15" s="22"/>
    </row>
    <row r="16" spans="1:11" s="4" customFormat="1" ht="20.25">
      <c r="A16" s="23"/>
      <c r="B16" s="24" t="s">
        <v>0</v>
      </c>
      <c r="C16" s="5" t="s">
        <v>2</v>
      </c>
      <c r="D16" s="5" t="s">
        <v>1</v>
      </c>
      <c r="E16" s="5" t="s">
        <v>3</v>
      </c>
      <c r="F16" s="1" t="s">
        <v>4</v>
      </c>
      <c r="G16" s="28" t="s">
        <v>13</v>
      </c>
      <c r="H16" s="28" t="s">
        <v>14</v>
      </c>
      <c r="I16" s="19" t="s">
        <v>16</v>
      </c>
      <c r="J16" s="21" t="s">
        <v>13</v>
      </c>
      <c r="K16" s="21" t="s">
        <v>14</v>
      </c>
    </row>
    <row r="17" spans="1:11" s="4" customFormat="1" ht="20.25">
      <c r="A17" s="23"/>
      <c r="B17" s="24"/>
      <c r="C17" s="25" t="s">
        <v>5</v>
      </c>
      <c r="D17" s="25"/>
      <c r="E17" s="25"/>
      <c r="F17" s="25"/>
      <c r="G17" s="28"/>
      <c r="H17" s="28"/>
      <c r="I17" s="20"/>
      <c r="J17" s="21"/>
      <c r="K17" s="21"/>
    </row>
    <row r="18" spans="1:11" s="4" customFormat="1" ht="20.25">
      <c r="A18" s="26" t="s">
        <v>12</v>
      </c>
      <c r="B18" s="10">
        <v>1</v>
      </c>
      <c r="C18" s="3">
        <v>0.80300000000000005</v>
      </c>
      <c r="D18" s="3">
        <v>7.6999999999999999E-2</v>
      </c>
      <c r="E18" s="3">
        <v>0.121</v>
      </c>
      <c r="F18" s="2">
        <f>D18/E18</f>
        <v>0.63636363636363635</v>
      </c>
      <c r="G18" s="29">
        <f t="shared" ref="G18" si="11">AVERAGE(F18:F20)</f>
        <v>0.67955854274451832</v>
      </c>
      <c r="H18" s="29">
        <f t="shared" ref="H18" si="12">STDEV(F18:F20)</f>
        <v>3.7459670713288644E-2</v>
      </c>
      <c r="I18" s="17">
        <f t="shared" ref="I18:I20" si="13">(4-2*F18)/(1+F18)</f>
        <v>1.666666666666667</v>
      </c>
      <c r="J18" s="22">
        <f t="shared" ref="J18" si="14">AVERAGE(I18:I20)</f>
        <v>1.5735676416506934</v>
      </c>
      <c r="K18" s="22">
        <f t="shared" ref="K18" si="15">STDEV(I18:I20)</f>
        <v>8.072940554850333E-2</v>
      </c>
    </row>
    <row r="19" spans="1:11" s="4" customFormat="1" ht="20.25">
      <c r="A19" s="26"/>
      <c r="B19" s="10">
        <v>2</v>
      </c>
      <c r="C19" s="7">
        <v>0.79100000000000004</v>
      </c>
      <c r="D19" s="7">
        <v>8.5999999999999993E-2</v>
      </c>
      <c r="E19" s="7">
        <v>0.123</v>
      </c>
      <c r="F19" s="2">
        <f t="shared" ref="F19:F20" si="16">D19/E19</f>
        <v>0.69918699186991862</v>
      </c>
      <c r="G19" s="29"/>
      <c r="H19" s="29"/>
      <c r="I19" s="17">
        <f t="shared" si="13"/>
        <v>1.5311004784688995</v>
      </c>
      <c r="J19" s="22"/>
      <c r="K19" s="22"/>
    </row>
    <row r="20" spans="1:11" s="4" customFormat="1" ht="20.25">
      <c r="A20" s="26"/>
      <c r="B20" s="10">
        <v>3</v>
      </c>
      <c r="C20" s="7">
        <v>0.78200000000000003</v>
      </c>
      <c r="D20" s="7">
        <v>0.09</v>
      </c>
      <c r="E20" s="7">
        <v>0.128</v>
      </c>
      <c r="F20" s="2">
        <f t="shared" si="16"/>
        <v>0.703125</v>
      </c>
      <c r="G20" s="29"/>
      <c r="H20" s="29"/>
      <c r="I20" s="17">
        <f t="shared" si="13"/>
        <v>1.5229357798165137</v>
      </c>
      <c r="J20" s="22"/>
      <c r="K20" s="22"/>
    </row>
    <row r="21" spans="1:11">
      <c r="A21" s="12"/>
      <c r="B21" s="13"/>
      <c r="C21" s="14"/>
      <c r="D21" s="14"/>
      <c r="E21" s="14"/>
      <c r="F21" s="14"/>
      <c r="G21" s="15"/>
      <c r="H21" s="15"/>
    </row>
    <row r="22" spans="1:11" s="8" customFormat="1" ht="20.25">
      <c r="A22" s="30" t="s">
        <v>15</v>
      </c>
      <c r="B22" s="24" t="s">
        <v>0</v>
      </c>
      <c r="C22" s="5" t="s">
        <v>2</v>
      </c>
      <c r="D22" s="5" t="s">
        <v>1</v>
      </c>
      <c r="E22" s="5" t="s">
        <v>3</v>
      </c>
      <c r="F22" s="1" t="s">
        <v>4</v>
      </c>
      <c r="G22" s="28" t="s">
        <v>13</v>
      </c>
      <c r="H22" s="28" t="s">
        <v>14</v>
      </c>
      <c r="I22" s="19" t="s">
        <v>16</v>
      </c>
      <c r="J22" s="21" t="s">
        <v>13</v>
      </c>
      <c r="K22" s="21" t="s">
        <v>14</v>
      </c>
    </row>
    <row r="23" spans="1:11" s="8" customFormat="1" ht="20.25">
      <c r="A23" s="30"/>
      <c r="B23" s="24"/>
      <c r="C23" s="25" t="s">
        <v>5</v>
      </c>
      <c r="D23" s="25"/>
      <c r="E23" s="25"/>
      <c r="F23" s="25"/>
      <c r="G23" s="28"/>
      <c r="H23" s="28"/>
      <c r="I23" s="20"/>
      <c r="J23" s="21"/>
      <c r="K23" s="21"/>
    </row>
    <row r="24" spans="1:11" s="8" customFormat="1" ht="20.25">
      <c r="A24" s="31" t="s">
        <v>9</v>
      </c>
      <c r="B24" s="10">
        <v>1</v>
      </c>
      <c r="C24" s="3">
        <v>0.73499999999999999</v>
      </c>
      <c r="D24" s="3">
        <v>0.159</v>
      </c>
      <c r="E24" s="3">
        <v>0.106</v>
      </c>
      <c r="F24" s="2">
        <f>D24/E24</f>
        <v>1.5</v>
      </c>
      <c r="G24" s="29">
        <f>AVERAGE(F24:F26)</f>
        <v>1.6012896825396823</v>
      </c>
      <c r="H24" s="29">
        <f>STDEV(F24:F26)</f>
        <v>8.7825526907003612E-2</v>
      </c>
      <c r="I24" s="17">
        <f t="shared" ref="I24:I26" si="17">(4-2*F24)/(1+F24)</f>
        <v>0.4</v>
      </c>
      <c r="J24" s="22">
        <f t="shared" ref="J24" si="18">AVERAGE(I24:I26)</f>
        <v>0.3083368599238257</v>
      </c>
      <c r="K24" s="22">
        <f t="shared" ref="K24" si="19">STDEV(I24:I26)</f>
        <v>7.9467941942999595E-2</v>
      </c>
    </row>
    <row r="25" spans="1:11" s="8" customFormat="1" ht="20.25">
      <c r="A25" s="31"/>
      <c r="B25" s="10">
        <v>2</v>
      </c>
      <c r="C25" s="3">
        <v>0.745</v>
      </c>
      <c r="D25" s="3">
        <v>0.159</v>
      </c>
      <c r="E25" s="3">
        <v>9.6000000000000002E-2</v>
      </c>
      <c r="F25" s="2">
        <f t="shared" ref="F25:F26" si="20">D25/E25</f>
        <v>1.65625</v>
      </c>
      <c r="G25" s="29"/>
      <c r="H25" s="29"/>
      <c r="I25" s="17">
        <f t="shared" si="17"/>
        <v>0.25882352941176473</v>
      </c>
      <c r="J25" s="22"/>
      <c r="K25" s="22"/>
    </row>
    <row r="26" spans="1:11" s="8" customFormat="1" ht="20.25">
      <c r="A26" s="31"/>
      <c r="B26" s="10">
        <v>3</v>
      </c>
      <c r="C26" s="7">
        <v>0.72299999999999998</v>
      </c>
      <c r="D26" s="7">
        <v>0.17299999999999999</v>
      </c>
      <c r="E26" s="7">
        <v>0.105</v>
      </c>
      <c r="F26" s="2">
        <f t="shared" si="20"/>
        <v>1.6476190476190475</v>
      </c>
      <c r="G26" s="29"/>
      <c r="H26" s="29"/>
      <c r="I26" s="17">
        <f t="shared" si="17"/>
        <v>0.2661870503597123</v>
      </c>
      <c r="J26" s="22"/>
      <c r="K26" s="22"/>
    </row>
    <row r="27" spans="1:11" s="8" customFormat="1" ht="20.25">
      <c r="A27" s="23"/>
      <c r="B27" s="24" t="s">
        <v>0</v>
      </c>
      <c r="C27" s="5" t="s">
        <v>2</v>
      </c>
      <c r="D27" s="5" t="s">
        <v>1</v>
      </c>
      <c r="E27" s="5" t="s">
        <v>3</v>
      </c>
      <c r="F27" s="1" t="s">
        <v>4</v>
      </c>
      <c r="G27" s="28" t="s">
        <v>13</v>
      </c>
      <c r="H27" s="28" t="s">
        <v>14</v>
      </c>
      <c r="I27" s="19" t="s">
        <v>16</v>
      </c>
      <c r="J27" s="21" t="s">
        <v>13</v>
      </c>
      <c r="K27" s="21" t="s">
        <v>14</v>
      </c>
    </row>
    <row r="28" spans="1:11" s="8" customFormat="1" ht="20.25">
      <c r="A28" s="23"/>
      <c r="B28" s="24"/>
      <c r="C28" s="25" t="s">
        <v>5</v>
      </c>
      <c r="D28" s="25"/>
      <c r="E28" s="25"/>
      <c r="F28" s="25"/>
      <c r="G28" s="28"/>
      <c r="H28" s="28"/>
      <c r="I28" s="20"/>
      <c r="J28" s="21"/>
      <c r="K28" s="21"/>
    </row>
    <row r="29" spans="1:11" s="8" customFormat="1" ht="20.25">
      <c r="A29" s="31" t="s">
        <v>10</v>
      </c>
      <c r="B29" s="10">
        <v>1</v>
      </c>
      <c r="C29" s="3">
        <v>0.73</v>
      </c>
      <c r="D29" s="3">
        <v>0.17199999999999999</v>
      </c>
      <c r="E29" s="3">
        <v>9.9000000000000005E-2</v>
      </c>
      <c r="F29" s="2">
        <f>D29/E29</f>
        <v>1.7373737373737372</v>
      </c>
      <c r="G29" s="29">
        <f>AVERAGE(F29:F31)</f>
        <v>1.6581636630180323</v>
      </c>
      <c r="H29" s="29">
        <f>STDEV(F29:F31)</f>
        <v>8.0244600087517923E-2</v>
      </c>
      <c r="I29" s="17">
        <f t="shared" ref="I29:I31" si="21">(4-2*F29)/(1+F29)</f>
        <v>0.19188191881918831</v>
      </c>
      <c r="J29" s="22">
        <f t="shared" ref="J29:J39" si="22">AVERAGE(I29:I31)</f>
        <v>0.25857152677638545</v>
      </c>
      <c r="K29" s="22">
        <f t="shared" ref="K29" si="23">STDEV(I29:I31)</f>
        <v>6.8290836456105938E-2</v>
      </c>
    </row>
    <row r="30" spans="1:11" s="8" customFormat="1" ht="20.25">
      <c r="A30" s="31"/>
      <c r="B30" s="10">
        <v>2</v>
      </c>
      <c r="C30" s="3">
        <v>0.73199999999999998</v>
      </c>
      <c r="D30" s="3">
        <v>0.16400000000000001</v>
      </c>
      <c r="E30" s="3">
        <v>0.104</v>
      </c>
      <c r="F30" s="2">
        <f>D30/E30</f>
        <v>1.5769230769230771</v>
      </c>
      <c r="G30" s="29"/>
      <c r="H30" s="29"/>
      <c r="I30" s="17">
        <f t="shared" si="21"/>
        <v>0.32835820895522372</v>
      </c>
      <c r="J30" s="22"/>
      <c r="K30" s="22"/>
    </row>
    <row r="31" spans="1:11" s="8" customFormat="1" ht="20.25">
      <c r="A31" s="31"/>
      <c r="B31" s="10">
        <v>3</v>
      </c>
      <c r="C31" s="3">
        <v>0.72599999999999998</v>
      </c>
      <c r="D31" s="3">
        <v>0.17100000000000001</v>
      </c>
      <c r="E31" s="3">
        <v>0.10299999999999999</v>
      </c>
      <c r="F31" s="2">
        <f t="shared" ref="F31" si="24">D31/E31</f>
        <v>1.6601941747572817</v>
      </c>
      <c r="G31" s="29"/>
      <c r="H31" s="29"/>
      <c r="I31" s="17">
        <f t="shared" si="21"/>
        <v>0.25547445255474438</v>
      </c>
      <c r="J31" s="22"/>
      <c r="K31" s="22"/>
    </row>
    <row r="32" spans="1:11" s="8" customFormat="1" ht="20.25">
      <c r="A32" s="23"/>
      <c r="B32" s="24" t="s">
        <v>0</v>
      </c>
      <c r="C32" s="5" t="s">
        <v>2</v>
      </c>
      <c r="D32" s="5" t="s">
        <v>1</v>
      </c>
      <c r="E32" s="5" t="s">
        <v>3</v>
      </c>
      <c r="F32" s="1" t="s">
        <v>4</v>
      </c>
      <c r="G32" s="28" t="s">
        <v>13</v>
      </c>
      <c r="H32" s="28" t="s">
        <v>14</v>
      </c>
      <c r="I32" s="19" t="s">
        <v>16</v>
      </c>
      <c r="J32" s="21" t="s">
        <v>13</v>
      </c>
      <c r="K32" s="21" t="s">
        <v>14</v>
      </c>
    </row>
    <row r="33" spans="1:11" s="8" customFormat="1" ht="20.25">
      <c r="A33" s="23"/>
      <c r="B33" s="24"/>
      <c r="C33" s="25" t="s">
        <v>5</v>
      </c>
      <c r="D33" s="25"/>
      <c r="E33" s="25"/>
      <c r="F33" s="25"/>
      <c r="G33" s="28"/>
      <c r="H33" s="28"/>
      <c r="I33" s="20"/>
      <c r="J33" s="21"/>
      <c r="K33" s="21"/>
    </row>
    <row r="34" spans="1:11" s="8" customFormat="1" ht="20.25">
      <c r="A34" s="31" t="s">
        <v>11</v>
      </c>
      <c r="B34" s="10">
        <v>1</v>
      </c>
      <c r="C34" s="7">
        <v>0.752</v>
      </c>
      <c r="D34" s="7">
        <v>0.14599999999999999</v>
      </c>
      <c r="E34" s="7">
        <v>0.10199999999999999</v>
      </c>
      <c r="F34" s="2">
        <f>D34/E34</f>
        <v>1.4313725490196079</v>
      </c>
      <c r="G34" s="29">
        <f t="shared" ref="G34" si="25">AVERAGE(F34:F36)</f>
        <v>1.366546710164912</v>
      </c>
      <c r="H34" s="29">
        <f t="shared" ref="H34" si="26">STDEV(F34:F36)</f>
        <v>7.0853134811897131E-2</v>
      </c>
      <c r="I34" s="17">
        <f t="shared" ref="I34:I36" si="27">(4-2*F34)/(1+F34)</f>
        <v>0.46774193548387089</v>
      </c>
      <c r="J34" s="22">
        <f t="shared" si="22"/>
        <v>0.53686635944700467</v>
      </c>
      <c r="K34" s="22">
        <f t="shared" ref="K34" si="28">STDEV(I34:I36)</f>
        <v>7.649322314637684E-2</v>
      </c>
    </row>
    <row r="35" spans="1:11" s="8" customFormat="1" ht="20.25">
      <c r="A35" s="31"/>
      <c r="B35" s="10">
        <v>2</v>
      </c>
      <c r="C35" s="3">
        <v>0.748</v>
      </c>
      <c r="D35" s="3">
        <v>0.14199999999999999</v>
      </c>
      <c r="E35" s="3">
        <v>0.11</v>
      </c>
      <c r="F35" s="2">
        <f t="shared" ref="F35:F36" si="29">D35/E35</f>
        <v>1.2909090909090908</v>
      </c>
      <c r="G35" s="29"/>
      <c r="H35" s="29"/>
      <c r="I35" s="17">
        <f t="shared" si="27"/>
        <v>0.61904761904761918</v>
      </c>
      <c r="J35" s="22"/>
      <c r="K35" s="22"/>
    </row>
    <row r="36" spans="1:11" s="8" customFormat="1" ht="20.25">
      <c r="A36" s="31"/>
      <c r="B36" s="10">
        <v>3</v>
      </c>
      <c r="C36" s="3">
        <v>0.748</v>
      </c>
      <c r="D36" s="3">
        <v>0.14599999999999999</v>
      </c>
      <c r="E36" s="3">
        <v>0.106</v>
      </c>
      <c r="F36" s="2">
        <f t="shared" si="29"/>
        <v>1.3773584905660377</v>
      </c>
      <c r="G36" s="29"/>
      <c r="H36" s="29"/>
      <c r="I36" s="17">
        <f t="shared" si="27"/>
        <v>0.52380952380952395</v>
      </c>
      <c r="J36" s="22"/>
      <c r="K36" s="22"/>
    </row>
    <row r="37" spans="1:11" s="8" customFormat="1" ht="20.25">
      <c r="A37" s="23"/>
      <c r="B37" s="24" t="s">
        <v>0</v>
      </c>
      <c r="C37" s="5" t="s">
        <v>2</v>
      </c>
      <c r="D37" s="5" t="s">
        <v>1</v>
      </c>
      <c r="E37" s="5" t="s">
        <v>3</v>
      </c>
      <c r="F37" s="1" t="s">
        <v>4</v>
      </c>
      <c r="G37" s="28" t="s">
        <v>13</v>
      </c>
      <c r="H37" s="28" t="s">
        <v>14</v>
      </c>
      <c r="I37" s="19" t="s">
        <v>16</v>
      </c>
      <c r="J37" s="21" t="s">
        <v>13</v>
      </c>
      <c r="K37" s="21" t="s">
        <v>14</v>
      </c>
    </row>
    <row r="38" spans="1:11" s="8" customFormat="1" ht="20.25">
      <c r="A38" s="23"/>
      <c r="B38" s="24"/>
      <c r="C38" s="25" t="s">
        <v>5</v>
      </c>
      <c r="D38" s="25"/>
      <c r="E38" s="25"/>
      <c r="F38" s="25"/>
      <c r="G38" s="28"/>
      <c r="H38" s="28"/>
      <c r="I38" s="20"/>
      <c r="J38" s="21"/>
      <c r="K38" s="21"/>
    </row>
    <row r="39" spans="1:11" s="8" customFormat="1" ht="20.25">
      <c r="A39" s="31" t="s">
        <v>12</v>
      </c>
      <c r="B39" s="10">
        <v>1</v>
      </c>
      <c r="C39" s="3">
        <v>0.74</v>
      </c>
      <c r="D39" s="3">
        <v>0.158</v>
      </c>
      <c r="E39" s="3">
        <v>0.10199999999999999</v>
      </c>
      <c r="F39" s="2">
        <f>D39/E39</f>
        <v>1.5490196078431373</v>
      </c>
      <c r="G39" s="29">
        <f t="shared" ref="G39" si="30">AVERAGE(F39:F41)</f>
        <v>1.4914669571532315</v>
      </c>
      <c r="H39" s="29">
        <f t="shared" ref="H39" si="31">STDEV(F39:F41)</f>
        <v>5.6927851663413222E-2</v>
      </c>
      <c r="I39" s="17">
        <f t="shared" ref="I39:I41" si="32">(4-2*F39)/(1+F39)</f>
        <v>0.35384615384615381</v>
      </c>
      <c r="J39" s="22">
        <f t="shared" si="22"/>
        <v>0.40905776657999643</v>
      </c>
      <c r="K39" s="22">
        <f t="shared" ref="K39" si="33">STDEV(I39:I41)</f>
        <v>5.5017128909701042E-2</v>
      </c>
    </row>
    <row r="40" spans="1:11" s="8" customFormat="1" ht="20.25">
      <c r="A40" s="31"/>
      <c r="B40" s="10">
        <v>2</v>
      </c>
      <c r="C40" s="7">
        <v>0.746</v>
      </c>
      <c r="D40" s="7">
        <v>0.152</v>
      </c>
      <c r="E40" s="7">
        <v>0.10199999999999999</v>
      </c>
      <c r="F40" s="2">
        <f t="shared" ref="F40:F41" si="34">D40/E40</f>
        <v>1.4901960784313726</v>
      </c>
      <c r="G40" s="29"/>
      <c r="H40" s="29"/>
      <c r="I40" s="17">
        <f t="shared" si="32"/>
        <v>0.40944881889763773</v>
      </c>
      <c r="J40" s="22"/>
      <c r="K40" s="22"/>
    </row>
    <row r="41" spans="1:11" s="8" customFormat="1" ht="20.25">
      <c r="A41" s="31"/>
      <c r="B41" s="10">
        <v>3</v>
      </c>
      <c r="C41" s="7">
        <v>0.73699999999999999</v>
      </c>
      <c r="D41" s="7">
        <v>0.155</v>
      </c>
      <c r="E41" s="7">
        <v>0.108</v>
      </c>
      <c r="F41" s="2">
        <f t="shared" si="34"/>
        <v>1.4351851851851851</v>
      </c>
      <c r="G41" s="29"/>
      <c r="H41" s="29"/>
      <c r="I41" s="17">
        <f t="shared" si="32"/>
        <v>0.4638783269961978</v>
      </c>
      <c r="J41" s="22"/>
      <c r="K41" s="22"/>
    </row>
  </sheetData>
  <mergeCells count="104">
    <mergeCell ref="A32:A33"/>
    <mergeCell ref="B32:B33"/>
    <mergeCell ref="G32:G33"/>
    <mergeCell ref="H32:H33"/>
    <mergeCell ref="C33:F33"/>
    <mergeCell ref="A39:A41"/>
    <mergeCell ref="G39:G41"/>
    <mergeCell ref="H39:H41"/>
    <mergeCell ref="A34:A36"/>
    <mergeCell ref="G34:G36"/>
    <mergeCell ref="H34:H36"/>
    <mergeCell ref="A37:A38"/>
    <mergeCell ref="B37:B38"/>
    <mergeCell ref="G37:G38"/>
    <mergeCell ref="H37:H38"/>
    <mergeCell ref="C38:F38"/>
    <mergeCell ref="A24:A26"/>
    <mergeCell ref="G24:G26"/>
    <mergeCell ref="H24:H26"/>
    <mergeCell ref="A27:A28"/>
    <mergeCell ref="B27:B28"/>
    <mergeCell ref="G27:G28"/>
    <mergeCell ref="H27:H28"/>
    <mergeCell ref="C28:F28"/>
    <mergeCell ref="A29:A31"/>
    <mergeCell ref="G29:G31"/>
    <mergeCell ref="H29:H31"/>
    <mergeCell ref="G13:G15"/>
    <mergeCell ref="H13:H15"/>
    <mergeCell ref="G16:G17"/>
    <mergeCell ref="H16:H17"/>
    <mergeCell ref="G18:G20"/>
    <mergeCell ref="H18:H20"/>
    <mergeCell ref="A22:A23"/>
    <mergeCell ref="B22:B23"/>
    <mergeCell ref="G22:G23"/>
    <mergeCell ref="H22:H23"/>
    <mergeCell ref="C23:F23"/>
    <mergeCell ref="A16:A17"/>
    <mergeCell ref="B16:B17"/>
    <mergeCell ref="C17:F17"/>
    <mergeCell ref="A18:A20"/>
    <mergeCell ref="G1:G2"/>
    <mergeCell ref="H1:H2"/>
    <mergeCell ref="G3:G5"/>
    <mergeCell ref="H3:H5"/>
    <mergeCell ref="G6:G7"/>
    <mergeCell ref="H6:H7"/>
    <mergeCell ref="G8:G10"/>
    <mergeCell ref="H8:H10"/>
    <mergeCell ref="G11:G12"/>
    <mergeCell ref="H11:H12"/>
    <mergeCell ref="A11:A12"/>
    <mergeCell ref="B11:B12"/>
    <mergeCell ref="C12:F12"/>
    <mergeCell ref="A13:A15"/>
    <mergeCell ref="A1:A2"/>
    <mergeCell ref="B1:B2"/>
    <mergeCell ref="A3:A5"/>
    <mergeCell ref="C2:F2"/>
    <mergeCell ref="A8:A10"/>
    <mergeCell ref="C7:F7"/>
    <mergeCell ref="A6:A7"/>
    <mergeCell ref="B6:B7"/>
    <mergeCell ref="I6:I7"/>
    <mergeCell ref="J6:J7"/>
    <mergeCell ref="K6:K7"/>
    <mergeCell ref="J8:J10"/>
    <mergeCell ref="K8:K10"/>
    <mergeCell ref="I1:I2"/>
    <mergeCell ref="J1:J2"/>
    <mergeCell ref="K1:K2"/>
    <mergeCell ref="J3:J5"/>
    <mergeCell ref="K3:K5"/>
    <mergeCell ref="I16:I17"/>
    <mergeCell ref="J16:J17"/>
    <mergeCell ref="K16:K17"/>
    <mergeCell ref="J18:J20"/>
    <mergeCell ref="K18:K20"/>
    <mergeCell ref="I11:I12"/>
    <mergeCell ref="J11:J12"/>
    <mergeCell ref="K11:K12"/>
    <mergeCell ref="J13:J15"/>
    <mergeCell ref="K13:K15"/>
    <mergeCell ref="I27:I28"/>
    <mergeCell ref="J27:J28"/>
    <mergeCell ref="K27:K28"/>
    <mergeCell ref="J29:J31"/>
    <mergeCell ref="K29:K31"/>
    <mergeCell ref="I22:I23"/>
    <mergeCell ref="J22:J23"/>
    <mergeCell ref="K22:K23"/>
    <mergeCell ref="J24:J26"/>
    <mergeCell ref="K24:K26"/>
    <mergeCell ref="I37:I38"/>
    <mergeCell ref="J37:J38"/>
    <mergeCell ref="K37:K38"/>
    <mergeCell ref="J39:J41"/>
    <mergeCell ref="K39:K41"/>
    <mergeCell ref="I32:I33"/>
    <mergeCell ref="J32:J33"/>
    <mergeCell ref="K32:K33"/>
    <mergeCell ref="J34:J36"/>
    <mergeCell ref="K34:K36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B2" sqref="B2"/>
    </sheetView>
  </sheetViews>
  <sheetFormatPr defaultRowHeight="14.25"/>
  <sheetData>
    <row r="1" spans="1:2">
      <c r="A1" t="s">
        <v>6</v>
      </c>
      <c r="B1" t="s">
        <v>7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Origin</vt:lpstr>
      <vt:lpstr>Crosslinking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</dc:creator>
  <cp:lastModifiedBy>Elfa</cp:lastModifiedBy>
  <dcterms:created xsi:type="dcterms:W3CDTF">2018-12-07T11:06:52Z</dcterms:created>
  <dcterms:modified xsi:type="dcterms:W3CDTF">2021-01-25T02:55:23Z</dcterms:modified>
</cp:coreProperties>
</file>