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ument\HKU\Lab\"/>
    </mc:Choice>
  </mc:AlternateContent>
  <xr:revisionPtr revIDLastSave="0" documentId="13_ncr:1_{BBFBE023-8E21-4CFC-B200-619D1066B96B}" xr6:coauthVersionLast="45" xr6:coauthVersionMax="45" xr10:uidLastSave="{00000000-0000-0000-0000-000000000000}"/>
  <bookViews>
    <workbookView xWindow="-110" yWindow="-110" windowWidth="27580" windowHeight="17860" xr2:uid="{00000000-000D-0000-FFFF-FFFF00000000}"/>
  </bookViews>
  <sheets>
    <sheet name="Magellan Sheet 3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3" i="1" l="1"/>
  <c r="D43" i="1"/>
  <c r="E43" i="1"/>
  <c r="F43" i="1"/>
  <c r="G43" i="1"/>
  <c r="H43" i="1"/>
  <c r="I43" i="1"/>
  <c r="B43" i="1"/>
  <c r="M40" i="1"/>
  <c r="N40" i="1"/>
  <c r="O40" i="1"/>
  <c r="P40" i="1"/>
  <c r="Q40" i="1"/>
  <c r="R40" i="1"/>
  <c r="S40" i="1"/>
  <c r="L40" i="1"/>
  <c r="C40" i="1"/>
  <c r="D40" i="1"/>
  <c r="E40" i="1"/>
  <c r="F40" i="1"/>
  <c r="G40" i="1"/>
  <c r="H40" i="1"/>
  <c r="I40" i="1"/>
  <c r="B40" i="1"/>
  <c r="M39" i="1"/>
  <c r="N39" i="1"/>
  <c r="O39" i="1"/>
  <c r="P39" i="1"/>
  <c r="Q39" i="1"/>
  <c r="R39" i="1"/>
  <c r="S39" i="1"/>
  <c r="L39" i="1"/>
  <c r="C39" i="1"/>
  <c r="D39" i="1"/>
  <c r="E39" i="1"/>
  <c r="F39" i="1"/>
  <c r="G39" i="1"/>
  <c r="H39" i="1"/>
  <c r="I39" i="1"/>
  <c r="B39" i="1"/>
  <c r="L38" i="1" l="1"/>
  <c r="M38" i="1"/>
  <c r="B38" i="1"/>
  <c r="C38" i="1"/>
  <c r="S38" i="1"/>
  <c r="R38" i="1"/>
  <c r="Q38" i="1"/>
  <c r="P38" i="1"/>
  <c r="O38" i="1"/>
  <c r="N38" i="1"/>
  <c r="I38" i="1"/>
  <c r="H38" i="1"/>
  <c r="G38" i="1"/>
  <c r="F38" i="1"/>
  <c r="E38" i="1"/>
  <c r="D38" i="1"/>
  <c r="H15" i="1" l="1"/>
  <c r="G15" i="1"/>
  <c r="F15" i="1"/>
  <c r="E15" i="1"/>
  <c r="D15" i="1"/>
  <c r="C15" i="1"/>
  <c r="B15" i="1"/>
</calcChain>
</file>

<file path=xl/sharedStrings.xml><?xml version="1.0" encoding="utf-8"?>
<sst xmlns="http://schemas.openxmlformats.org/spreadsheetml/2006/main" count="37" uniqueCount="26">
  <si>
    <t>&lt;&gt;</t>
  </si>
  <si>
    <t>A</t>
  </si>
  <si>
    <t>B</t>
  </si>
  <si>
    <t>C</t>
  </si>
  <si>
    <t>D</t>
  </si>
  <si>
    <t>E</t>
  </si>
  <si>
    <t>F</t>
  </si>
  <si>
    <t>G</t>
  </si>
  <si>
    <t>H</t>
  </si>
  <si>
    <t>Protein mass (ug)</t>
  </si>
  <si>
    <t>OD reading</t>
  </si>
  <si>
    <t>Average OD</t>
  </si>
  <si>
    <t>1A7-F6</t>
  </si>
  <si>
    <t>1A7-F8</t>
  </si>
  <si>
    <t>4G12-B12</t>
  </si>
  <si>
    <t>6C3-D7</t>
  </si>
  <si>
    <t>6C3-G9</t>
  </si>
  <si>
    <t>1:80 OD</t>
  </si>
  <si>
    <t>1:160 OD</t>
  </si>
  <si>
    <t>average OD</t>
  </si>
  <si>
    <t>Protein mass in 80ul dilution</t>
  </si>
  <si>
    <t>stock concentration</t>
  </si>
  <si>
    <t>average stock concentration (ug/ml)</t>
  </si>
  <si>
    <t>4G12-E4</t>
  </si>
  <si>
    <t>6C3-G9 ascites fluid SAS</t>
  </si>
  <si>
    <t>6C3-G9 ascites fluid caprylic acid/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</si>
</sst>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Bradford assay standard</a:t>
            </a:r>
            <a:r>
              <a:rPr lang="en-US" baseline="0"/>
              <a:t> curve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'Magellan Sheet 3'!$B$11:$H$11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16</c:v>
                </c:pt>
                <c:pt idx="6">
                  <c:v>32</c:v>
                </c:pt>
              </c:numCache>
            </c:numRef>
          </c:xVal>
          <c:yVal>
            <c:numRef>
              <c:f>'Magellan Sheet 3'!$B$15:$H$15</c:f>
              <c:numCache>
                <c:formatCode>General</c:formatCode>
                <c:ptCount val="7"/>
                <c:pt idx="0">
                  <c:v>0.33100000000000002</c:v>
                </c:pt>
                <c:pt idx="1">
                  <c:v>0.37666666666666665</c:v>
                </c:pt>
                <c:pt idx="2">
                  <c:v>0.41733333333333333</c:v>
                </c:pt>
                <c:pt idx="3">
                  <c:v>0.46733333333333338</c:v>
                </c:pt>
                <c:pt idx="4">
                  <c:v>0.57666666666666666</c:v>
                </c:pt>
                <c:pt idx="5">
                  <c:v>0.78166666666666673</c:v>
                </c:pt>
                <c:pt idx="6">
                  <c:v>1.1216666666666668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88-4CD9-B48B-D37420EF3D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114432"/>
        <c:axId val="556114760"/>
      </c:scatterChart>
      <c:valAx>
        <c:axId val="556114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protein amount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114760"/>
        <c:crosses val="autoZero"/>
        <c:crossBetween val="midCat"/>
      </c:valAx>
      <c:valAx>
        <c:axId val="556114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114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327025</xdr:colOff>
      <xdr:row>16</xdr:row>
      <xdr:rowOff>53975</xdr:rowOff>
    </xdr:from>
    <xdr:to>
      <xdr:col>7</xdr:col>
      <xdr:colOff>396875</xdr:colOff>
      <xdr:row>31</xdr:row>
      <xdr:rowOff>34925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6ECC13-CF4D-4085-8654-3F09DA90D8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topLeftCell="A10" workbookViewId="0">
      <selection activeCell="B43" sqref="B43:I43"/>
    </sheetView>
  </sheetViews>
  <sheetFormatPr defaultRowHeight="14.5" x14ac:dyDescent="0.35"/>
  <cols>
    <col min="1" max="1" width="19.1796875" customWidth="1"/>
    <col min="11" max="11" width="17" customWidth="1"/>
  </cols>
  <sheetData>
    <row r="1" spans="1:13" x14ac:dyDescent="0.35">
      <c r="A1" s="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</row>
    <row r="2" spans="1:13" x14ac:dyDescent="0.35">
      <c r="A2" s="1" t="s">
        <v>1</v>
      </c>
      <c r="B2">
        <v>0.33100000000000002</v>
      </c>
      <c r="C2">
        <v>0.38600000000000001</v>
      </c>
      <c r="D2">
        <v>0.42199999999999999</v>
      </c>
      <c r="E2">
        <v>0.46700000000000003</v>
      </c>
      <c r="F2">
        <v>0.57399999999999995</v>
      </c>
      <c r="G2">
        <v>0.78400000000000003</v>
      </c>
      <c r="H2">
        <v>1.119</v>
      </c>
      <c r="I2">
        <v>0.67300000000000004</v>
      </c>
      <c r="J2">
        <v>0.49299999999999999</v>
      </c>
      <c r="K2">
        <v>1.218</v>
      </c>
      <c r="L2">
        <v>0.78100000000000003</v>
      </c>
      <c r="M2">
        <v>0.04</v>
      </c>
    </row>
    <row r="3" spans="1:13" x14ac:dyDescent="0.35">
      <c r="A3" s="1" t="s">
        <v>2</v>
      </c>
      <c r="B3">
        <v>0.33200000000000002</v>
      </c>
      <c r="C3">
        <v>0.371</v>
      </c>
      <c r="D3">
        <v>0.41399999999999998</v>
      </c>
      <c r="E3">
        <v>0.46800000000000003</v>
      </c>
      <c r="F3">
        <v>0.58199999999999996</v>
      </c>
      <c r="G3">
        <v>0.78</v>
      </c>
      <c r="H3">
        <v>1.129</v>
      </c>
      <c r="I3">
        <v>0.67400000000000004</v>
      </c>
      <c r="J3">
        <v>0.49399999999999999</v>
      </c>
      <c r="K3">
        <v>1.24</v>
      </c>
      <c r="L3">
        <v>0.78300000000000003</v>
      </c>
      <c r="M3">
        <v>0.04</v>
      </c>
    </row>
    <row r="4" spans="1:13" x14ac:dyDescent="0.35">
      <c r="A4" s="1" t="s">
        <v>3</v>
      </c>
      <c r="B4">
        <v>0.33</v>
      </c>
      <c r="C4">
        <v>0.373</v>
      </c>
      <c r="D4">
        <v>0.41599999999999998</v>
      </c>
      <c r="E4">
        <v>0.46700000000000003</v>
      </c>
      <c r="F4">
        <v>0.57399999999999995</v>
      </c>
      <c r="G4">
        <v>0.78100000000000003</v>
      </c>
      <c r="H4">
        <v>1.117</v>
      </c>
      <c r="I4">
        <v>0.67300000000000004</v>
      </c>
      <c r="J4">
        <v>0.49199999999999999</v>
      </c>
      <c r="K4">
        <v>1.2030000000000001</v>
      </c>
      <c r="L4">
        <v>0.77800000000000002</v>
      </c>
      <c r="M4">
        <v>3.9E-2</v>
      </c>
    </row>
    <row r="5" spans="1:13" x14ac:dyDescent="0.35">
      <c r="A5" s="1" t="s">
        <v>4</v>
      </c>
      <c r="B5">
        <v>0.81299999999999994</v>
      </c>
      <c r="C5">
        <v>0.57999999999999996</v>
      </c>
      <c r="D5">
        <v>0.79100000000000004</v>
      </c>
      <c r="E5">
        <v>0.59599999999999997</v>
      </c>
      <c r="F5">
        <v>0.8</v>
      </c>
      <c r="G5">
        <v>0.57799999999999996</v>
      </c>
      <c r="H5">
        <v>1.157</v>
      </c>
      <c r="I5">
        <v>0.84299999999999997</v>
      </c>
      <c r="J5">
        <v>0.92900000000000005</v>
      </c>
      <c r="K5">
        <v>0.63500000000000001</v>
      </c>
      <c r="L5">
        <v>0.99099999999999999</v>
      </c>
      <c r="M5">
        <v>0.67100000000000004</v>
      </c>
    </row>
    <row r="6" spans="1:13" x14ac:dyDescent="0.35">
      <c r="A6" s="1" t="s">
        <v>5</v>
      </c>
      <c r="B6">
        <v>0.81200000000000006</v>
      </c>
      <c r="C6">
        <v>0.59</v>
      </c>
      <c r="D6">
        <v>0.79</v>
      </c>
      <c r="E6">
        <v>0.58799999999999997</v>
      </c>
      <c r="F6">
        <v>0.79700000000000004</v>
      </c>
      <c r="G6">
        <v>0.57199999999999995</v>
      </c>
      <c r="H6">
        <v>1.1479999999999999</v>
      </c>
      <c r="I6">
        <v>0.83399999999999996</v>
      </c>
      <c r="J6">
        <v>0.92300000000000004</v>
      </c>
      <c r="K6">
        <v>0.63200000000000001</v>
      </c>
      <c r="L6">
        <v>0.96199999999999997</v>
      </c>
      <c r="M6">
        <v>0.66</v>
      </c>
    </row>
    <row r="7" spans="1:13" x14ac:dyDescent="0.35">
      <c r="A7" s="1" t="s">
        <v>6</v>
      </c>
      <c r="B7">
        <v>0.80700000000000005</v>
      </c>
      <c r="C7">
        <v>0.58499999999999996</v>
      </c>
      <c r="D7">
        <v>0.79</v>
      </c>
      <c r="E7">
        <v>0.58799999999999997</v>
      </c>
      <c r="F7">
        <v>0.79500000000000004</v>
      </c>
      <c r="G7">
        <v>0.57199999999999995</v>
      </c>
      <c r="H7">
        <v>1.1299999999999999</v>
      </c>
      <c r="I7">
        <v>0.83299999999999996</v>
      </c>
      <c r="J7">
        <v>0.91100000000000003</v>
      </c>
      <c r="K7">
        <v>0.63400000000000001</v>
      </c>
      <c r="L7">
        <v>0.96499999999999997</v>
      </c>
      <c r="M7">
        <v>0.66800000000000004</v>
      </c>
    </row>
    <row r="8" spans="1:13" x14ac:dyDescent="0.35">
      <c r="A8" s="1" t="s">
        <v>7</v>
      </c>
      <c r="B8">
        <v>0.04</v>
      </c>
      <c r="C8">
        <v>0.04</v>
      </c>
      <c r="D8">
        <v>0.04</v>
      </c>
      <c r="E8">
        <v>0.04</v>
      </c>
      <c r="F8">
        <v>0.04</v>
      </c>
      <c r="G8">
        <v>0.04</v>
      </c>
      <c r="H8">
        <v>0.04</v>
      </c>
      <c r="I8">
        <v>0.04</v>
      </c>
      <c r="J8">
        <v>0.04</v>
      </c>
      <c r="K8">
        <v>4.2000000000000003E-2</v>
      </c>
      <c r="L8">
        <v>0.04</v>
      </c>
      <c r="M8">
        <v>0.04</v>
      </c>
    </row>
    <row r="9" spans="1:13" x14ac:dyDescent="0.35">
      <c r="A9" s="1" t="s">
        <v>8</v>
      </c>
      <c r="B9">
        <v>3.9E-2</v>
      </c>
      <c r="C9">
        <v>0.04</v>
      </c>
      <c r="D9">
        <v>0.04</v>
      </c>
      <c r="E9">
        <v>0.04</v>
      </c>
      <c r="F9">
        <v>0.04</v>
      </c>
      <c r="G9">
        <v>0.04</v>
      </c>
      <c r="H9">
        <v>0.04</v>
      </c>
      <c r="I9">
        <v>0.04</v>
      </c>
      <c r="J9">
        <v>0.04</v>
      </c>
      <c r="K9">
        <v>0.04</v>
      </c>
      <c r="L9">
        <v>0.04</v>
      </c>
      <c r="M9">
        <v>3.9E-2</v>
      </c>
    </row>
    <row r="11" spans="1:13" x14ac:dyDescent="0.35">
      <c r="A11" s="1" t="s">
        <v>9</v>
      </c>
      <c r="B11">
        <v>0</v>
      </c>
      <c r="C11">
        <v>1</v>
      </c>
      <c r="D11">
        <v>2</v>
      </c>
      <c r="E11">
        <v>4</v>
      </c>
      <c r="F11">
        <v>8</v>
      </c>
      <c r="G11">
        <v>16</v>
      </c>
      <c r="H11">
        <v>32</v>
      </c>
    </row>
    <row r="12" spans="1:13" x14ac:dyDescent="0.35">
      <c r="A12" s="2" t="s">
        <v>10</v>
      </c>
      <c r="B12">
        <v>0.33100000000000002</v>
      </c>
      <c r="C12">
        <v>0.38600000000000001</v>
      </c>
      <c r="D12">
        <v>0.42199999999999999</v>
      </c>
      <c r="E12">
        <v>0.46700000000000003</v>
      </c>
      <c r="F12">
        <v>0.57399999999999995</v>
      </c>
      <c r="G12">
        <v>0.78400000000000003</v>
      </c>
      <c r="H12">
        <v>1.119</v>
      </c>
    </row>
    <row r="13" spans="1:13" x14ac:dyDescent="0.35">
      <c r="A13" s="2"/>
      <c r="B13">
        <v>0.33200000000000002</v>
      </c>
      <c r="C13">
        <v>0.371</v>
      </c>
      <c r="D13">
        <v>0.41399999999999998</v>
      </c>
      <c r="E13">
        <v>0.46800000000000003</v>
      </c>
      <c r="F13">
        <v>0.58199999999999996</v>
      </c>
      <c r="G13">
        <v>0.78</v>
      </c>
      <c r="H13">
        <v>1.129</v>
      </c>
    </row>
    <row r="14" spans="1:13" x14ac:dyDescent="0.35">
      <c r="A14" s="2"/>
      <c r="B14">
        <v>0.33</v>
      </c>
      <c r="C14">
        <v>0.373</v>
      </c>
      <c r="D14">
        <v>0.41599999999999998</v>
      </c>
      <c r="E14">
        <v>0.46700000000000003</v>
      </c>
      <c r="F14">
        <v>0.57399999999999995</v>
      </c>
      <c r="G14">
        <v>0.78100000000000003</v>
      </c>
      <c r="H14">
        <v>1.117</v>
      </c>
    </row>
    <row r="15" spans="1:13" x14ac:dyDescent="0.35">
      <c r="A15" s="1" t="s">
        <v>11</v>
      </c>
      <c r="B15">
        <f>AVERAGE(B12:B14)</f>
        <v>0.33100000000000002</v>
      </c>
      <c r="C15">
        <f t="shared" ref="C15:G15" si="0">AVERAGE(C12:C14)</f>
        <v>0.37666666666666665</v>
      </c>
      <c r="D15">
        <f t="shared" si="0"/>
        <v>0.41733333333333333</v>
      </c>
      <c r="E15">
        <f t="shared" si="0"/>
        <v>0.46733333333333338</v>
      </c>
      <c r="F15">
        <f t="shared" si="0"/>
        <v>0.57666666666666666</v>
      </c>
      <c r="G15">
        <f t="shared" si="0"/>
        <v>0.78166666666666673</v>
      </c>
      <c r="H15">
        <f>AVERAGE(H12:H14)</f>
        <v>1.1216666666666668</v>
      </c>
    </row>
    <row r="34" spans="1:19" ht="72.5" x14ac:dyDescent="0.35">
      <c r="B34" s="4" t="s">
        <v>25</v>
      </c>
      <c r="C34" s="4" t="s">
        <v>24</v>
      </c>
      <c r="D34" t="s">
        <v>12</v>
      </c>
      <c r="E34" t="s">
        <v>13</v>
      </c>
      <c r="F34" t="s">
        <v>14</v>
      </c>
      <c r="G34" t="s">
        <v>23</v>
      </c>
      <c r="H34" t="s">
        <v>15</v>
      </c>
      <c r="I34" t="s">
        <v>16</v>
      </c>
      <c r="L34" s="4" t="s">
        <v>25</v>
      </c>
      <c r="M34" s="4" t="s">
        <v>24</v>
      </c>
      <c r="N34" t="s">
        <v>12</v>
      </c>
      <c r="O34" t="s">
        <v>13</v>
      </c>
      <c r="P34" t="s">
        <v>14</v>
      </c>
      <c r="Q34" t="s">
        <v>23</v>
      </c>
      <c r="R34" t="s">
        <v>15</v>
      </c>
      <c r="S34" t="s">
        <v>16</v>
      </c>
    </row>
    <row r="35" spans="1:19" x14ac:dyDescent="0.35">
      <c r="A35" s="2" t="s">
        <v>17</v>
      </c>
      <c r="B35">
        <v>0.67300000000000004</v>
      </c>
      <c r="C35">
        <v>1.218</v>
      </c>
      <c r="D35">
        <v>0.81299999999999994</v>
      </c>
      <c r="E35">
        <v>0.79100000000000004</v>
      </c>
      <c r="F35">
        <v>0.8</v>
      </c>
      <c r="G35">
        <v>1.157</v>
      </c>
      <c r="H35">
        <v>0.92900000000000005</v>
      </c>
      <c r="I35">
        <v>0.99099999999999999</v>
      </c>
      <c r="K35" s="3" t="s">
        <v>18</v>
      </c>
      <c r="L35">
        <v>0.49299999999999999</v>
      </c>
      <c r="M35">
        <v>0.78100000000000003</v>
      </c>
      <c r="N35">
        <v>0.57999999999999996</v>
      </c>
      <c r="O35">
        <v>0.59599999999999997</v>
      </c>
      <c r="P35">
        <v>0.57799999999999996</v>
      </c>
      <c r="Q35">
        <v>0.84299999999999997</v>
      </c>
      <c r="R35">
        <v>0.63500000000000001</v>
      </c>
      <c r="S35">
        <v>0.67100000000000004</v>
      </c>
    </row>
    <row r="36" spans="1:19" x14ac:dyDescent="0.35">
      <c r="A36" s="2"/>
      <c r="B36">
        <v>0.67400000000000004</v>
      </c>
      <c r="C36">
        <v>1.24</v>
      </c>
      <c r="D36">
        <v>0.81200000000000006</v>
      </c>
      <c r="E36">
        <v>0.79</v>
      </c>
      <c r="F36">
        <v>0.79700000000000004</v>
      </c>
      <c r="G36">
        <v>1.1479999999999999</v>
      </c>
      <c r="H36">
        <v>0.92300000000000004</v>
      </c>
      <c r="I36">
        <v>0.96199999999999997</v>
      </c>
      <c r="K36" s="3"/>
      <c r="L36">
        <v>0.49399999999999999</v>
      </c>
      <c r="M36">
        <v>0.78300000000000003</v>
      </c>
      <c r="N36">
        <v>0.59</v>
      </c>
      <c r="O36">
        <v>0.58799999999999997</v>
      </c>
      <c r="P36">
        <v>0.57199999999999995</v>
      </c>
      <c r="Q36">
        <v>0.83399999999999996</v>
      </c>
      <c r="R36">
        <v>0.63200000000000001</v>
      </c>
      <c r="S36">
        <v>0.66</v>
      </c>
    </row>
    <row r="37" spans="1:19" x14ac:dyDescent="0.35">
      <c r="A37" s="2"/>
      <c r="B37">
        <v>0.67300000000000004</v>
      </c>
      <c r="C37">
        <v>1.2030000000000001</v>
      </c>
      <c r="D37">
        <v>0.80700000000000005</v>
      </c>
      <c r="E37">
        <v>0.79</v>
      </c>
      <c r="F37">
        <v>0.79500000000000004</v>
      </c>
      <c r="G37">
        <v>1.1299999999999999</v>
      </c>
      <c r="H37">
        <v>0.91100000000000003</v>
      </c>
      <c r="I37">
        <v>0.96499999999999997</v>
      </c>
      <c r="K37" s="3"/>
      <c r="L37">
        <v>0.49199999999999999</v>
      </c>
      <c r="M37">
        <v>0.77800000000000002</v>
      </c>
      <c r="N37">
        <v>0.58499999999999996</v>
      </c>
      <c r="O37">
        <v>0.58799999999999997</v>
      </c>
      <c r="P37">
        <v>0.57199999999999995</v>
      </c>
      <c r="Q37">
        <v>0.83299999999999996</v>
      </c>
      <c r="R37">
        <v>0.63400000000000001</v>
      </c>
      <c r="S37">
        <v>0.66800000000000004</v>
      </c>
    </row>
    <row r="38" spans="1:19" x14ac:dyDescent="0.35">
      <c r="A38" t="s">
        <v>19</v>
      </c>
      <c r="B38">
        <f t="shared" ref="B38" si="1">AVERAGE(B35:B37)</f>
        <v>0.67333333333333334</v>
      </c>
      <c r="C38">
        <f t="shared" ref="C38" si="2">AVERAGE(C35:C37)</f>
        <v>1.2203333333333335</v>
      </c>
      <c r="D38">
        <f t="shared" ref="D38:I38" si="3">AVERAGE(D35:D37)</f>
        <v>0.81066666666666665</v>
      </c>
      <c r="E38">
        <f t="shared" si="3"/>
        <v>0.79033333333333333</v>
      </c>
      <c r="F38">
        <f t="shared" si="3"/>
        <v>0.79733333333333334</v>
      </c>
      <c r="G38">
        <f t="shared" si="3"/>
        <v>1.1449999999999998</v>
      </c>
      <c r="H38">
        <f t="shared" si="3"/>
        <v>0.92099999999999993</v>
      </c>
      <c r="I38">
        <f t="shared" si="3"/>
        <v>0.97266666666666657</v>
      </c>
      <c r="K38" t="s">
        <v>19</v>
      </c>
      <c r="L38">
        <f t="shared" ref="L38:M38" si="4">AVERAGE(L35:L37)</f>
        <v>0.49300000000000005</v>
      </c>
      <c r="M38">
        <f t="shared" si="4"/>
        <v>0.78066666666666673</v>
      </c>
      <c r="N38">
        <f>AVERAGE(N35:N37)</f>
        <v>0.58499999999999996</v>
      </c>
      <c r="O38">
        <f t="shared" ref="O38:S38" si="5">AVERAGE(O35:O37)</f>
        <v>0.59066666666666656</v>
      </c>
      <c r="P38">
        <f t="shared" si="5"/>
        <v>0.57399999999999995</v>
      </c>
      <c r="Q38">
        <f>AVERAGE(Q35:Q37)</f>
        <v>0.83666666666666656</v>
      </c>
      <c r="R38">
        <f t="shared" si="5"/>
        <v>0.6336666666666666</v>
      </c>
      <c r="S38">
        <f t="shared" si="5"/>
        <v>0.66633333333333333</v>
      </c>
    </row>
    <row r="39" spans="1:19" ht="58" x14ac:dyDescent="0.35">
      <c r="A39" s="4" t="s">
        <v>20</v>
      </c>
      <c r="B39">
        <f>(B38-0.3625)/0.0244</f>
        <v>12.739071038251366</v>
      </c>
      <c r="C39">
        <f t="shared" ref="C39:I39" si="6">(C38-0.3625)/0.0244</f>
        <v>35.157103825136616</v>
      </c>
      <c r="D39">
        <f t="shared" si="6"/>
        <v>18.367486338797814</v>
      </c>
      <c r="E39">
        <f t="shared" si="6"/>
        <v>17.534153005464479</v>
      </c>
      <c r="F39">
        <f t="shared" si="6"/>
        <v>17.821038251366119</v>
      </c>
      <c r="G39">
        <f t="shared" si="6"/>
        <v>32.069672131147527</v>
      </c>
      <c r="H39">
        <f t="shared" si="6"/>
        <v>22.889344262295079</v>
      </c>
      <c r="I39">
        <f t="shared" si="6"/>
        <v>25.00683060109289</v>
      </c>
      <c r="K39" s="4" t="s">
        <v>20</v>
      </c>
      <c r="L39">
        <f>(L38-0.3625)/0.0244</f>
        <v>5.3483606557377072</v>
      </c>
      <c r="M39">
        <f t="shared" ref="M39:S39" si="7">(M38-0.3625)/0.0244</f>
        <v>17.137978142076506</v>
      </c>
      <c r="N39">
        <f t="shared" si="7"/>
        <v>9.1188524590163915</v>
      </c>
      <c r="O39">
        <f t="shared" si="7"/>
        <v>9.3510928961748583</v>
      </c>
      <c r="P39">
        <f t="shared" si="7"/>
        <v>8.6680327868852434</v>
      </c>
      <c r="Q39">
        <f t="shared" si="7"/>
        <v>19.433060109289613</v>
      </c>
      <c r="R39">
        <f t="shared" si="7"/>
        <v>11.113387978142073</v>
      </c>
      <c r="S39">
        <f t="shared" si="7"/>
        <v>12.452185792349727</v>
      </c>
    </row>
    <row r="40" spans="1:19" x14ac:dyDescent="0.35">
      <c r="A40" t="s">
        <v>21</v>
      </c>
      <c r="B40">
        <f>B39/0.001</f>
        <v>12739.071038251366</v>
      </c>
      <c r="C40">
        <f t="shared" ref="C40:I40" si="8">C39/0.001</f>
        <v>35157.103825136619</v>
      </c>
      <c r="D40">
        <f t="shared" si="8"/>
        <v>18367.486338797815</v>
      </c>
      <c r="E40">
        <f t="shared" si="8"/>
        <v>17534.153005464479</v>
      </c>
      <c r="F40">
        <f t="shared" si="8"/>
        <v>17821.038251366117</v>
      </c>
      <c r="G40">
        <f t="shared" si="8"/>
        <v>32069.672131147527</v>
      </c>
      <c r="H40">
        <f t="shared" si="8"/>
        <v>22889.344262295079</v>
      </c>
      <c r="I40">
        <f t="shared" si="8"/>
        <v>25006.83060109289</v>
      </c>
      <c r="K40" t="s">
        <v>21</v>
      </c>
      <c r="L40">
        <f>L39/0.0005</f>
        <v>10696.721311475414</v>
      </c>
      <c r="M40">
        <f t="shared" ref="M40:S40" si="9">M39/0.0005</f>
        <v>34275.956284153013</v>
      </c>
      <c r="N40">
        <f t="shared" si="9"/>
        <v>18237.704918032781</v>
      </c>
      <c r="O40">
        <f t="shared" si="9"/>
        <v>18702.185792349715</v>
      </c>
      <c r="P40">
        <f t="shared" si="9"/>
        <v>17336.065573770487</v>
      </c>
      <c r="Q40">
        <f t="shared" si="9"/>
        <v>38866.120218579228</v>
      </c>
      <c r="R40">
        <f t="shared" si="9"/>
        <v>22226.775956284146</v>
      </c>
      <c r="S40">
        <f t="shared" si="9"/>
        <v>24904.371584699453</v>
      </c>
    </row>
    <row r="43" spans="1:19" ht="29" x14ac:dyDescent="0.35">
      <c r="A43" s="4" t="s">
        <v>22</v>
      </c>
      <c r="B43">
        <f>AVERAGE(B40,L40)</f>
        <v>11717.89617486339</v>
      </c>
      <c r="C43">
        <f t="shared" ref="C43:I43" si="10">AVERAGE(C40,M40)</f>
        <v>34716.530054644812</v>
      </c>
      <c r="D43">
        <f t="shared" si="10"/>
        <v>18302.5956284153</v>
      </c>
      <c r="E43">
        <f t="shared" si="10"/>
        <v>18118.169398907099</v>
      </c>
      <c r="F43">
        <f t="shared" si="10"/>
        <v>17578.551912568302</v>
      </c>
      <c r="G43">
        <f t="shared" si="10"/>
        <v>35467.896174863374</v>
      </c>
      <c r="H43">
        <f t="shared" si="10"/>
        <v>22558.06010928961</v>
      </c>
      <c r="I43">
        <f t="shared" si="10"/>
        <v>24955.60109289617</v>
      </c>
    </row>
  </sheetData>
  <mergeCells count="2">
    <mergeCell ref="A12:A14"/>
    <mergeCell ref="A35:A3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Magellan Sheet 3</vt:lpstr>
      <vt:lpstr>Sheet2</vt:lpstr>
      <vt:lpstr>Sheet3</vt:lpstr>
    </vt:vector>
  </TitlesOfParts>
  <Company>HKU, SOB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ms-off1</dc:creator>
  <cp:lastModifiedBy>Chengxi Huang</cp:lastModifiedBy>
  <dcterms:created xsi:type="dcterms:W3CDTF">2020-08-13T10:11:39Z</dcterms:created>
  <dcterms:modified xsi:type="dcterms:W3CDTF">2020-08-13T13:28:20Z</dcterms:modified>
</cp:coreProperties>
</file>