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F5D83E07-0902-44D5-A986-6FF6E4A15BB1}" xr6:coauthVersionLast="46" xr6:coauthVersionMax="46" xr10:uidLastSave="{00000000-0000-0000-0000-000000000000}"/>
  <bookViews>
    <workbookView xWindow="-16320" yWindow="-5355" windowWidth="16440" windowHeight="28440" xr2:uid="{00000000-000D-0000-FFFF-FFFF00000000}"/>
  </bookViews>
  <sheets>
    <sheet name="Sheet3" sheetId="3" r:id="rId1"/>
    <sheet name="Sheet2" sheetId="2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6" i="3" l="1"/>
  <c r="R16" i="3"/>
  <c r="P16" i="3"/>
  <c r="Q9" i="3"/>
  <c r="R9" i="3"/>
  <c r="P9" i="3"/>
  <c r="Q15" i="3"/>
  <c r="R15" i="3"/>
  <c r="P15" i="3"/>
  <c r="Q8" i="3"/>
  <c r="R8" i="3"/>
  <c r="P8" i="3"/>
  <c r="E27" i="3"/>
  <c r="F10" i="3"/>
  <c r="E46" i="3"/>
  <c r="F46" i="3" s="1"/>
  <c r="E45" i="3"/>
  <c r="F45" i="3" s="1"/>
  <c r="E44" i="3"/>
  <c r="F44" i="3" s="1"/>
  <c r="E43" i="3"/>
  <c r="F43" i="3" s="1"/>
  <c r="E42" i="3"/>
  <c r="F42" i="3" s="1"/>
  <c r="E41" i="3"/>
  <c r="E40" i="3"/>
  <c r="E39" i="3"/>
  <c r="E38" i="3"/>
  <c r="E37" i="3"/>
  <c r="E36" i="3"/>
  <c r="E35" i="3"/>
  <c r="E34" i="3"/>
  <c r="F34" i="3" s="1"/>
  <c r="E33" i="3"/>
  <c r="F33" i="3" s="1"/>
  <c r="E32" i="3"/>
  <c r="E31" i="3"/>
  <c r="E30" i="3"/>
  <c r="E29" i="3"/>
  <c r="E28" i="3"/>
  <c r="F19" i="3"/>
  <c r="F20" i="3"/>
  <c r="F21" i="3"/>
  <c r="F22" i="3"/>
  <c r="F18" i="3"/>
  <c r="F17" i="3"/>
  <c r="F16" i="3"/>
  <c r="F15" i="3"/>
  <c r="F14" i="3"/>
  <c r="F13" i="3"/>
  <c r="F12" i="3"/>
  <c r="F3" i="3"/>
  <c r="F11" i="3"/>
  <c r="F9" i="3"/>
  <c r="F8" i="3"/>
  <c r="F7" i="3"/>
  <c r="F6" i="3"/>
  <c r="F5" i="3"/>
  <c r="F4" i="3"/>
  <c r="E22" i="3"/>
  <c r="E17" i="3"/>
  <c r="E12" i="3"/>
  <c r="E7" i="3"/>
  <c r="E21" i="3"/>
  <c r="E16" i="3"/>
  <c r="E11" i="3"/>
  <c r="E6" i="3"/>
  <c r="E20" i="3"/>
  <c r="E15" i="3"/>
  <c r="E10" i="3"/>
  <c r="E5" i="3"/>
  <c r="E19" i="3"/>
  <c r="E14" i="3"/>
  <c r="E9" i="3"/>
  <c r="E4" i="3"/>
  <c r="E3" i="3"/>
  <c r="E8" i="3"/>
  <c r="E13" i="3"/>
  <c r="E18" i="3"/>
  <c r="D20" i="1"/>
  <c r="E20" i="1"/>
  <c r="F20" i="1" s="1"/>
  <c r="D21" i="1"/>
  <c r="D9" i="1"/>
  <c r="E9" i="1"/>
  <c r="D10" i="1"/>
  <c r="F36" i="3" l="1"/>
  <c r="F41" i="3"/>
  <c r="F31" i="3"/>
  <c r="F35" i="3"/>
  <c r="F30" i="3"/>
  <c r="F40" i="3"/>
  <c r="F39" i="3"/>
  <c r="F29" i="3"/>
  <c r="F28" i="3"/>
  <c r="F38" i="3"/>
  <c r="F37" i="3"/>
  <c r="F27" i="3"/>
  <c r="F32" i="3"/>
  <c r="M16" i="1"/>
  <c r="M18" i="1"/>
  <c r="M20" i="1"/>
  <c r="N20" i="1" s="1"/>
  <c r="M14" i="1"/>
  <c r="L14" i="1"/>
  <c r="E18" i="1"/>
  <c r="F18" i="1" s="1"/>
  <c r="E16" i="1"/>
  <c r="F16" i="1" s="1"/>
  <c r="E14" i="1"/>
  <c r="F14" i="1" s="1"/>
  <c r="E3" i="1"/>
  <c r="F3" i="1" s="1"/>
  <c r="E5" i="1"/>
  <c r="F5" i="1" s="1"/>
  <c r="E7" i="1"/>
  <c r="F7" i="1" s="1"/>
  <c r="D15" i="1"/>
  <c r="D16" i="1"/>
  <c r="D17" i="1"/>
  <c r="D18" i="1"/>
  <c r="D19" i="1"/>
  <c r="D14" i="1"/>
  <c r="N18" i="1" l="1"/>
  <c r="N16" i="1"/>
  <c r="N14" i="1"/>
  <c r="D4" i="1"/>
  <c r="D5" i="1"/>
  <c r="D6" i="1"/>
  <c r="D7" i="1"/>
  <c r="D8" i="1"/>
  <c r="D3" i="1"/>
</calcChain>
</file>

<file path=xl/sharedStrings.xml><?xml version="1.0" encoding="utf-8"?>
<sst xmlns="http://schemas.openxmlformats.org/spreadsheetml/2006/main" count="81" uniqueCount="19">
  <si>
    <t>Mean</t>
  </si>
  <si>
    <t>SD</t>
  </si>
  <si>
    <t>SNR</t>
  </si>
  <si>
    <t xml:space="preserve">Robot powered not running </t>
  </si>
  <si>
    <t>Control Image</t>
  </si>
  <si>
    <t>Robot at rest (static).</t>
  </si>
  <si>
    <t xml:space="preserve">Robot fully operated </t>
  </si>
  <si>
    <t>T1</t>
  </si>
  <si>
    <t>T2</t>
  </si>
  <si>
    <t>Robot in static</t>
  </si>
  <si>
    <t>Control image</t>
  </si>
  <si>
    <t>Robot power on</t>
  </si>
  <si>
    <t>Robot operating</t>
  </si>
  <si>
    <t>Im3</t>
  </si>
  <si>
    <t>Im4</t>
  </si>
  <si>
    <t>Im2</t>
  </si>
  <si>
    <t>slice</t>
  </si>
  <si>
    <t>Im5</t>
  </si>
  <si>
    <t>Im1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</si>
</sst>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0" fontId="0" fillId="0" borderId="0" xfId="0" applyNumberFormat="1"/>
    <xf numFmtId="2" fontId="0" fillId="0" borderId="0" xfId="0" applyNumberFormat="1"/>
    <xf numFmtId="10" fontId="0" fillId="0" borderId="0" xfId="1" applyNumberFormat="1" applyFont="1"/>
    <xf numFmtId="10" fontId="3" fillId="0" borderId="0" xfId="0" applyNumberFormat="1" applyFont="1"/>
    <xf numFmtId="10" fontId="3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C1222-ECD6-43C0-9AD4-AEF13F671FEA}">
  <dimension ref="A1:R46"/>
  <sheetViews>
    <sheetView tabSelected="1" topLeftCell="D1" workbookViewId="0">
      <selection activeCell="O19" sqref="O19"/>
    </sheetView>
  </sheetViews>
  <sheetFormatPr defaultRowHeight="15" x14ac:dyDescent="0.25"/>
  <cols>
    <col min="6" max="6" width="16.85546875" customWidth="1"/>
  </cols>
  <sheetData>
    <row r="1" spans="1:18" x14ac:dyDescent="0.25">
      <c r="A1" t="s">
        <v>7</v>
      </c>
    </row>
    <row r="2" spans="1:18" x14ac:dyDescent="0.25">
      <c r="B2" t="s">
        <v>16</v>
      </c>
      <c r="C2" t="s">
        <v>0</v>
      </c>
      <c r="D2" t="s">
        <v>1</v>
      </c>
      <c r="E2" t="s">
        <v>2</v>
      </c>
    </row>
    <row r="3" spans="1:18" x14ac:dyDescent="0.25">
      <c r="A3">
        <v>1</v>
      </c>
      <c r="B3" t="s">
        <v>18</v>
      </c>
      <c r="C3">
        <v>23.82</v>
      </c>
      <c r="D3">
        <v>2.84</v>
      </c>
      <c r="E3">
        <f t="shared" ref="E3:E22" si="0">C3/D3</f>
        <v>8.387323943661972</v>
      </c>
      <c r="F3" s="5">
        <f>(E3-E18)/E18</f>
        <v>3.3145188233018527E-2</v>
      </c>
      <c r="G3" s="3"/>
      <c r="H3" s="3"/>
      <c r="J3" s="1" t="s">
        <v>12</v>
      </c>
      <c r="P3" s="5">
        <v>3.3145188233018527E-2</v>
      </c>
      <c r="Q3" s="5">
        <v>9.9082496086331232E-5</v>
      </c>
      <c r="R3" s="5">
        <v>-6.5773869125482602E-3</v>
      </c>
    </row>
    <row r="4" spans="1:18" x14ac:dyDescent="0.25">
      <c r="B4" t="s">
        <v>15</v>
      </c>
      <c r="C4">
        <v>22.07</v>
      </c>
      <c r="D4">
        <v>2.88</v>
      </c>
      <c r="E4">
        <f t="shared" si="0"/>
        <v>7.6631944444444446</v>
      </c>
      <c r="F4" s="5">
        <f>(E4-E19)/E19</f>
        <v>-2.3643596155730846E-3</v>
      </c>
      <c r="G4" s="3"/>
      <c r="H4" s="3"/>
      <c r="J4" s="1"/>
      <c r="P4" s="5">
        <v>-2.3643596155730846E-3</v>
      </c>
      <c r="Q4" s="5">
        <v>-1.0946805273986358E-2</v>
      </c>
      <c r="R4" s="5">
        <v>-1.6177157743321593E-2</v>
      </c>
    </row>
    <row r="5" spans="1:18" x14ac:dyDescent="0.25">
      <c r="B5" t="s">
        <v>13</v>
      </c>
      <c r="C5">
        <v>21.36</v>
      </c>
      <c r="D5">
        <v>2.95</v>
      </c>
      <c r="E5">
        <f t="shared" si="0"/>
        <v>7.2406779661016945</v>
      </c>
      <c r="F5" s="5">
        <f>(E5-E20)/E20</f>
        <v>2.5228738563071909E-2</v>
      </c>
      <c r="G5" s="3"/>
      <c r="H5" s="3"/>
      <c r="J5" s="1"/>
      <c r="P5" s="5">
        <v>-2.3900000000000001E-2</v>
      </c>
      <c r="Q5" s="5">
        <v>-3.3500000000000002E-2</v>
      </c>
      <c r="R5" s="5">
        <v>4.2599999999999999E-2</v>
      </c>
    </row>
    <row r="6" spans="1:18" x14ac:dyDescent="0.25">
      <c r="B6" t="s">
        <v>14</v>
      </c>
      <c r="C6">
        <v>20.18</v>
      </c>
      <c r="D6">
        <v>2.9</v>
      </c>
      <c r="E6">
        <f t="shared" si="0"/>
        <v>6.9586206896551728</v>
      </c>
      <c r="F6" s="5">
        <f>(E6-E21)/E21</f>
        <v>-7.8138920970135459E-3</v>
      </c>
      <c r="G6" s="3"/>
      <c r="H6" s="3"/>
      <c r="J6" s="1"/>
      <c r="P6" s="5">
        <v>-7.8138920970135459E-3</v>
      </c>
      <c r="Q6" s="5">
        <v>2.9691289244282173E-3</v>
      </c>
      <c r="R6" s="5">
        <v>-5.3437248228348604E-3</v>
      </c>
    </row>
    <row r="7" spans="1:18" x14ac:dyDescent="0.25">
      <c r="B7" t="s">
        <v>17</v>
      </c>
      <c r="C7">
        <v>19.87</v>
      </c>
      <c r="D7">
        <v>2.9</v>
      </c>
      <c r="E7">
        <f t="shared" si="0"/>
        <v>6.8517241379310354</v>
      </c>
      <c r="F7" s="5">
        <f>(E7-E22)/E22</f>
        <v>9.7991063815275597E-3</v>
      </c>
      <c r="G7" s="3"/>
      <c r="H7" s="3"/>
      <c r="P7" s="5">
        <v>9.7991063815275597E-3</v>
      </c>
      <c r="Q7" s="5">
        <v>4.9878894003418321E-2</v>
      </c>
      <c r="R7" s="5">
        <v>-7.0791261988434398E-3</v>
      </c>
    </row>
    <row r="8" spans="1:18" x14ac:dyDescent="0.25">
      <c r="A8">
        <v>2</v>
      </c>
      <c r="B8" t="s">
        <v>18</v>
      </c>
      <c r="C8">
        <v>23.87</v>
      </c>
      <c r="D8">
        <v>2.94</v>
      </c>
      <c r="E8">
        <f t="shared" si="0"/>
        <v>8.1190476190476204</v>
      </c>
      <c r="F8" s="5">
        <f>(E8-E18)/E18</f>
        <v>9.9082496086331232E-5</v>
      </c>
      <c r="G8" s="3"/>
      <c r="H8" s="3"/>
      <c r="J8" s="1" t="s">
        <v>11</v>
      </c>
      <c r="P8" s="6">
        <f>AVERAGE(P3:P7)</f>
        <v>1.7732085803918909E-3</v>
      </c>
      <c r="Q8" s="6">
        <f>AVERAGE(Q3:Q7)</f>
        <v>1.7000600299893018E-3</v>
      </c>
      <c r="R8" s="6">
        <f t="shared" ref="Q8:R8" si="1">AVERAGE(R3:R7)</f>
        <v>1.4845208644903691E-3</v>
      </c>
    </row>
    <row r="9" spans="1:18" x14ac:dyDescent="0.25">
      <c r="B9" t="s">
        <v>15</v>
      </c>
      <c r="C9">
        <v>22.26</v>
      </c>
      <c r="D9">
        <v>2.93</v>
      </c>
      <c r="E9">
        <f t="shared" si="0"/>
        <v>7.5972696245733786</v>
      </c>
      <c r="F9" s="5">
        <f>(E9-E19)/E19</f>
        <v>-1.0946805273986358E-2</v>
      </c>
      <c r="G9" s="3"/>
      <c r="H9" s="3"/>
      <c r="J9" s="1"/>
      <c r="P9" s="7">
        <f>STDEV(P3:P7)</f>
        <v>2.131174413103237E-2</v>
      </c>
      <c r="Q9" s="7">
        <f t="shared" ref="Q9:R9" si="2">STDEV(Q3:Q7)</f>
        <v>3.0513772038597124E-2</v>
      </c>
      <c r="R9" s="7">
        <f t="shared" si="2"/>
        <v>2.3384679081534712E-2</v>
      </c>
    </row>
    <row r="10" spans="1:18" x14ac:dyDescent="0.25">
      <c r="B10" t="s">
        <v>13</v>
      </c>
      <c r="C10">
        <v>21.17</v>
      </c>
      <c r="D10">
        <v>2.91</v>
      </c>
      <c r="E10">
        <f t="shared" si="0"/>
        <v>7.2749140893470789</v>
      </c>
      <c r="F10" s="5">
        <f>(E10-E20)/E20</f>
        <v>3.0076331234984759E-2</v>
      </c>
      <c r="G10" s="3"/>
      <c r="H10" s="3"/>
      <c r="J10" s="1"/>
      <c r="P10" s="5">
        <v>-2.5419674148012304E-2</v>
      </c>
      <c r="Q10" s="5">
        <v>-1.4098530584810205E-2</v>
      </c>
      <c r="R10" s="5">
        <v>2.4163815242857527E-2</v>
      </c>
    </row>
    <row r="11" spans="1:18" x14ac:dyDescent="0.25">
      <c r="B11" t="s">
        <v>14</v>
      </c>
      <c r="C11">
        <v>20.54</v>
      </c>
      <c r="D11">
        <v>2.92</v>
      </c>
      <c r="E11">
        <f t="shared" si="0"/>
        <v>7.0342465753424657</v>
      </c>
      <c r="F11" s="5">
        <f>(E11-E21)/E21</f>
        <v>2.9691289244282173E-3</v>
      </c>
      <c r="G11" s="3"/>
      <c r="H11" s="3"/>
      <c r="J11" s="1"/>
      <c r="P11" s="5">
        <v>-1.8971909577793902E-2</v>
      </c>
      <c r="Q11" s="5">
        <v>-1.9678037174219235E-2</v>
      </c>
      <c r="R11" s="5">
        <v>-3.4034576723389387E-2</v>
      </c>
    </row>
    <row r="12" spans="1:18" x14ac:dyDescent="0.25">
      <c r="B12" t="s">
        <v>17</v>
      </c>
      <c r="C12">
        <v>20.16</v>
      </c>
      <c r="D12">
        <v>2.83</v>
      </c>
      <c r="E12">
        <f t="shared" si="0"/>
        <v>7.1236749116607774</v>
      </c>
      <c r="F12" s="5">
        <f>(E12-E22)/E22</f>
        <v>4.9878894003418321E-2</v>
      </c>
      <c r="G12" s="3"/>
      <c r="H12" s="3"/>
      <c r="P12" s="5">
        <v>-2.3900000000000001E-2</v>
      </c>
      <c r="Q12" s="5">
        <v>-1.84E-2</v>
      </c>
      <c r="R12" s="5">
        <v>-4.19E-2</v>
      </c>
    </row>
    <row r="13" spans="1:18" x14ac:dyDescent="0.25">
      <c r="A13">
        <v>3</v>
      </c>
      <c r="B13" t="s">
        <v>18</v>
      </c>
      <c r="C13">
        <v>23.63</v>
      </c>
      <c r="D13">
        <v>2.93</v>
      </c>
      <c r="E13">
        <f t="shared" si="0"/>
        <v>8.0648464163822524</v>
      </c>
      <c r="F13" s="5">
        <f>(E13-E18)/E18</f>
        <v>-6.5773869125482602E-3</v>
      </c>
      <c r="G13" s="3"/>
      <c r="H13" s="3"/>
      <c r="J13" s="1" t="s">
        <v>9</v>
      </c>
      <c r="P13" s="5">
        <v>-1.1763672643003853E-2</v>
      </c>
      <c r="Q13" s="5">
        <v>-1.1510105670313669E-2</v>
      </c>
      <c r="R13" s="5">
        <v>2.0243985825549916E-2</v>
      </c>
    </row>
    <row r="14" spans="1:18" x14ac:dyDescent="0.25">
      <c r="B14" t="s">
        <v>15</v>
      </c>
      <c r="C14">
        <v>21.84</v>
      </c>
      <c r="D14">
        <v>2.89</v>
      </c>
      <c r="E14">
        <f t="shared" si="0"/>
        <v>7.5570934256055358</v>
      </c>
      <c r="F14" s="5">
        <f>(E14-E19)/E19</f>
        <v>-1.6177157743321593E-2</v>
      </c>
      <c r="G14" s="3"/>
      <c r="H14" s="3"/>
      <c r="J14" s="1"/>
      <c r="P14" s="5">
        <v>-3.457152324423117E-2</v>
      </c>
      <c r="Q14" s="5">
        <v>-9.601660895970426E-3</v>
      </c>
      <c r="R14" s="5">
        <v>-2.5103976853848027E-2</v>
      </c>
    </row>
    <row r="15" spans="1:18" x14ac:dyDescent="0.25">
      <c r="B15" t="s">
        <v>13</v>
      </c>
      <c r="C15">
        <v>21.16</v>
      </c>
      <c r="D15">
        <v>2.87</v>
      </c>
      <c r="E15">
        <f t="shared" si="0"/>
        <v>7.3728222996515678</v>
      </c>
      <c r="F15" s="5">
        <f>(E15-E20)/E20</f>
        <v>4.3939440658629196E-2</v>
      </c>
      <c r="G15" s="3"/>
      <c r="H15" s="3"/>
      <c r="J15" s="1"/>
      <c r="P15" s="6">
        <f>AVERAGE(P10:P14)</f>
        <v>-2.2925355922608245E-2</v>
      </c>
      <c r="Q15" s="6">
        <f t="shared" ref="Q15:R15" si="3">AVERAGE(Q10:Q14)</f>
        <v>-1.4657666865062707E-2</v>
      </c>
      <c r="R15" s="6">
        <f t="shared" si="3"/>
        <v>-1.1326150501765995E-2</v>
      </c>
    </row>
    <row r="16" spans="1:18" x14ac:dyDescent="0.25">
      <c r="B16" t="s">
        <v>14</v>
      </c>
      <c r="C16">
        <v>20.3</v>
      </c>
      <c r="D16">
        <v>2.91</v>
      </c>
      <c r="E16">
        <f t="shared" si="0"/>
        <v>6.9759450171821307</v>
      </c>
      <c r="F16" s="5">
        <f>(E16-E21)/E21</f>
        <v>-5.3437248228348604E-3</v>
      </c>
      <c r="G16" s="3"/>
      <c r="H16" s="3"/>
      <c r="P16" s="7">
        <f>STDEV(P10:P14)</f>
        <v>8.4115646494267362E-3</v>
      </c>
      <c r="Q16" s="7">
        <f t="shared" ref="Q16:R16" si="4">STDEV(Q10:Q14)</f>
        <v>4.3299003033554729E-3</v>
      </c>
      <c r="R16" s="7">
        <f t="shared" si="4"/>
        <v>3.1210865775686058E-2</v>
      </c>
    </row>
    <row r="17" spans="1:15" x14ac:dyDescent="0.25">
      <c r="B17" t="s">
        <v>17</v>
      </c>
      <c r="C17">
        <v>19.739999999999998</v>
      </c>
      <c r="D17">
        <v>2.93</v>
      </c>
      <c r="E17">
        <f t="shared" si="0"/>
        <v>6.7372013651877127</v>
      </c>
      <c r="F17" s="5">
        <f>(E17-E22)/E22</f>
        <v>-7.0791261988434398E-3</v>
      </c>
      <c r="G17" s="3"/>
      <c r="H17" s="3"/>
    </row>
    <row r="18" spans="1:15" x14ac:dyDescent="0.25">
      <c r="A18">
        <v>4</v>
      </c>
      <c r="B18" t="s">
        <v>18</v>
      </c>
      <c r="C18">
        <v>24.03</v>
      </c>
      <c r="D18">
        <v>2.96</v>
      </c>
      <c r="E18">
        <f t="shared" si="0"/>
        <v>8.1182432432432439</v>
      </c>
      <c r="F18" s="5">
        <f>(E18-E18)/E18</f>
        <v>0</v>
      </c>
      <c r="G18" s="3"/>
      <c r="H18" s="3"/>
      <c r="J18" t="s">
        <v>10</v>
      </c>
    </row>
    <row r="19" spans="1:15" x14ac:dyDescent="0.25">
      <c r="B19" t="s">
        <v>15</v>
      </c>
      <c r="C19">
        <v>22.66</v>
      </c>
      <c r="D19">
        <v>2.95</v>
      </c>
      <c r="E19">
        <f t="shared" si="0"/>
        <v>7.6813559322033891</v>
      </c>
      <c r="F19" s="5">
        <f t="shared" ref="F19:F22" si="5">(E19-E19)/E19</f>
        <v>0</v>
      </c>
      <c r="G19" s="3"/>
      <c r="H19" s="3"/>
    </row>
    <row r="20" spans="1:15" x14ac:dyDescent="0.25">
      <c r="B20" t="s">
        <v>13</v>
      </c>
      <c r="C20">
        <v>21.47</v>
      </c>
      <c r="D20">
        <v>3.04</v>
      </c>
      <c r="E20">
        <f t="shared" si="0"/>
        <v>7.0624999999999991</v>
      </c>
      <c r="F20" s="5">
        <f t="shared" si="5"/>
        <v>0</v>
      </c>
      <c r="G20" s="3"/>
      <c r="H20" s="3"/>
    </row>
    <row r="21" spans="1:15" x14ac:dyDescent="0.25">
      <c r="B21" t="s">
        <v>14</v>
      </c>
      <c r="C21">
        <v>20.9</v>
      </c>
      <c r="D21">
        <v>2.98</v>
      </c>
      <c r="E21">
        <f t="shared" si="0"/>
        <v>7.0134228187919456</v>
      </c>
      <c r="F21" s="5">
        <f t="shared" si="5"/>
        <v>0</v>
      </c>
      <c r="G21" s="3"/>
      <c r="H21" s="3"/>
    </row>
    <row r="22" spans="1:15" x14ac:dyDescent="0.25">
      <c r="B22" t="s">
        <v>17</v>
      </c>
      <c r="C22">
        <v>20.22</v>
      </c>
      <c r="D22">
        <v>2.98</v>
      </c>
      <c r="E22">
        <f t="shared" si="0"/>
        <v>6.7852348993288585</v>
      </c>
      <c r="F22" s="5">
        <f t="shared" si="5"/>
        <v>0</v>
      </c>
      <c r="G22" s="3"/>
      <c r="H22" s="3"/>
    </row>
    <row r="23" spans="1:15" x14ac:dyDescent="0.25">
      <c r="F23" s="4"/>
      <c r="G23" s="3"/>
      <c r="H23" s="3"/>
    </row>
    <row r="24" spans="1:15" x14ac:dyDescent="0.25">
      <c r="F24" s="4"/>
      <c r="G24" s="3"/>
      <c r="H24" s="3"/>
    </row>
    <row r="25" spans="1:15" x14ac:dyDescent="0.25">
      <c r="A25" t="s">
        <v>8</v>
      </c>
    </row>
    <row r="26" spans="1:15" x14ac:dyDescent="0.25">
      <c r="B26" t="s">
        <v>16</v>
      </c>
      <c r="C26" t="s">
        <v>0</v>
      </c>
      <c r="D26" t="s">
        <v>1</v>
      </c>
      <c r="E26" t="s">
        <v>2</v>
      </c>
    </row>
    <row r="27" spans="1:15" x14ac:dyDescent="0.25">
      <c r="A27">
        <v>1</v>
      </c>
      <c r="B27" t="s">
        <v>18</v>
      </c>
      <c r="C27">
        <v>816.99</v>
      </c>
      <c r="D27">
        <v>3.004</v>
      </c>
      <c r="E27">
        <f t="shared" ref="E27:E46" si="6">C27/D27</f>
        <v>271.96737683089214</v>
      </c>
      <c r="F27" s="5">
        <f>(E27-E42)/E42</f>
        <v>-2.5419674148012304E-2</v>
      </c>
      <c r="G27" s="3"/>
      <c r="H27" s="3"/>
      <c r="J27" s="1" t="s">
        <v>12</v>
      </c>
      <c r="O27" s="3"/>
    </row>
    <row r="28" spans="1:15" x14ac:dyDescent="0.25">
      <c r="B28" t="s">
        <v>15</v>
      </c>
      <c r="C28">
        <v>607.75</v>
      </c>
      <c r="D28">
        <v>2.88</v>
      </c>
      <c r="E28">
        <f t="shared" si="6"/>
        <v>211.02430555555557</v>
      </c>
      <c r="F28" s="5">
        <f>(E28-E43)/E43</f>
        <v>-1.8971909577793902E-2</v>
      </c>
      <c r="G28" s="3"/>
      <c r="H28" s="3"/>
      <c r="J28" s="1"/>
      <c r="O28" s="3"/>
    </row>
    <row r="29" spans="1:15" x14ac:dyDescent="0.25">
      <c r="B29" t="s">
        <v>13</v>
      </c>
      <c r="C29">
        <v>549.70000000000005</v>
      </c>
      <c r="D29">
        <v>2.9</v>
      </c>
      <c r="E29">
        <f t="shared" si="6"/>
        <v>189.55172413793105</v>
      </c>
      <c r="F29" s="5">
        <f>(E29-E44)/E44</f>
        <v>-2.1734493300014163E-2</v>
      </c>
      <c r="G29" s="3"/>
      <c r="H29" s="3"/>
      <c r="J29" s="1"/>
      <c r="O29" s="3"/>
    </row>
    <row r="30" spans="1:15" x14ac:dyDescent="0.25">
      <c r="B30" t="s">
        <v>14</v>
      </c>
      <c r="C30">
        <v>515.73</v>
      </c>
      <c r="D30">
        <v>2.9</v>
      </c>
      <c r="E30">
        <f t="shared" si="6"/>
        <v>177.83793103448278</v>
      </c>
      <c r="F30" s="5">
        <f>(E30-E45)/E45</f>
        <v>-1.1763672643003853E-2</v>
      </c>
      <c r="G30" s="3"/>
      <c r="H30" s="3"/>
      <c r="J30" s="1"/>
      <c r="O30" s="3"/>
    </row>
    <row r="31" spans="1:15" x14ac:dyDescent="0.25">
      <c r="B31" t="s">
        <v>17</v>
      </c>
      <c r="C31">
        <v>592.53</v>
      </c>
      <c r="D31">
        <v>2.94</v>
      </c>
      <c r="E31">
        <f t="shared" si="6"/>
        <v>201.5408163265306</v>
      </c>
      <c r="F31" s="5">
        <f>(E31-E46)/E46</f>
        <v>-3.457152324423117E-2</v>
      </c>
      <c r="G31" s="3"/>
      <c r="H31" s="3"/>
      <c r="O31" s="3"/>
    </row>
    <row r="32" spans="1:15" x14ac:dyDescent="0.25">
      <c r="A32">
        <v>2</v>
      </c>
      <c r="B32" t="s">
        <v>18</v>
      </c>
      <c r="C32">
        <v>825.38</v>
      </c>
      <c r="D32">
        <v>3</v>
      </c>
      <c r="E32">
        <f t="shared" si="6"/>
        <v>275.12666666666667</v>
      </c>
      <c r="F32" s="5">
        <f>(E32-E42)/E42</f>
        <v>-1.4098530584810205E-2</v>
      </c>
      <c r="G32" s="3"/>
      <c r="H32" s="3"/>
      <c r="J32" s="1" t="s">
        <v>11</v>
      </c>
      <c r="O32" s="3"/>
    </row>
    <row r="33" spans="1:15" x14ac:dyDescent="0.25">
      <c r="B33" t="s">
        <v>15</v>
      </c>
      <c r="C33">
        <v>611.53</v>
      </c>
      <c r="D33">
        <v>2.9</v>
      </c>
      <c r="E33">
        <f t="shared" si="6"/>
        <v>210.87241379310345</v>
      </c>
      <c r="F33" s="5">
        <f>(E33-E43)/E43</f>
        <v>-1.9678037174219235E-2</v>
      </c>
      <c r="G33" s="3"/>
      <c r="H33" s="3"/>
      <c r="J33" s="1"/>
      <c r="O33" s="3"/>
    </row>
    <row r="34" spans="1:15" x14ac:dyDescent="0.25">
      <c r="B34" t="s">
        <v>13</v>
      </c>
      <c r="C34">
        <v>553.4</v>
      </c>
      <c r="D34">
        <v>2.88</v>
      </c>
      <c r="E34">
        <f t="shared" si="6"/>
        <v>192.15277777777777</v>
      </c>
      <c r="F34" s="5">
        <f>(E34-E44)/E44</f>
        <v>-8.310605606505617E-3</v>
      </c>
      <c r="G34" s="3"/>
      <c r="H34" s="3"/>
      <c r="J34" s="1"/>
      <c r="O34" s="3"/>
    </row>
    <row r="35" spans="1:15" x14ac:dyDescent="0.25">
      <c r="B35" t="s">
        <v>14</v>
      </c>
      <c r="C35">
        <v>519.41999999999996</v>
      </c>
      <c r="D35">
        <v>2.92</v>
      </c>
      <c r="E35">
        <f t="shared" si="6"/>
        <v>177.88356164383561</v>
      </c>
      <c r="F35" s="5">
        <f>(E35-E45)/E45</f>
        <v>-1.1510105670313669E-2</v>
      </c>
      <c r="G35" s="3"/>
      <c r="H35" s="3"/>
      <c r="J35" s="1"/>
      <c r="O35" s="3"/>
    </row>
    <row r="36" spans="1:15" x14ac:dyDescent="0.25">
      <c r="B36" t="s">
        <v>17</v>
      </c>
      <c r="C36">
        <v>595.45000000000005</v>
      </c>
      <c r="D36">
        <v>2.88</v>
      </c>
      <c r="E36">
        <f t="shared" si="6"/>
        <v>206.75347222222226</v>
      </c>
      <c r="F36" s="5">
        <f>(E36-E46)/E46</f>
        <v>-9.601660895970426E-3</v>
      </c>
      <c r="G36" s="3"/>
      <c r="H36" s="3"/>
    </row>
    <row r="37" spans="1:15" x14ac:dyDescent="0.25">
      <c r="A37">
        <v>3</v>
      </c>
      <c r="B37" t="s">
        <v>18</v>
      </c>
      <c r="C37">
        <v>817.4</v>
      </c>
      <c r="D37">
        <v>2.86</v>
      </c>
      <c r="E37">
        <f t="shared" si="6"/>
        <v>285.80419580419579</v>
      </c>
      <c r="F37" s="5">
        <f>(E37-E42)/E42</f>
        <v>2.4163815242857527E-2</v>
      </c>
      <c r="G37" s="3"/>
      <c r="H37" s="3"/>
      <c r="J37" s="1" t="s">
        <v>9</v>
      </c>
    </row>
    <row r="38" spans="1:15" x14ac:dyDescent="0.25">
      <c r="B38" t="s">
        <v>15</v>
      </c>
      <c r="C38">
        <v>606.73</v>
      </c>
      <c r="D38">
        <v>2.92</v>
      </c>
      <c r="E38">
        <f t="shared" si="6"/>
        <v>207.78424657534248</v>
      </c>
      <c r="F38" s="5">
        <f>(E38-E43)/E43</f>
        <v>-3.4034576723389387E-2</v>
      </c>
      <c r="G38" s="3"/>
      <c r="H38" s="3"/>
      <c r="J38" s="1"/>
    </row>
    <row r="39" spans="1:15" x14ac:dyDescent="0.25">
      <c r="B39" t="s">
        <v>13</v>
      </c>
      <c r="C39">
        <v>549.67999999999995</v>
      </c>
      <c r="D39">
        <v>2.87</v>
      </c>
      <c r="E39">
        <f t="shared" si="6"/>
        <v>191.52613240418117</v>
      </c>
      <c r="F39" s="5">
        <f>(E39-E44)/E44</f>
        <v>-1.1544686207516674E-2</v>
      </c>
      <c r="G39" s="3"/>
      <c r="H39" s="3"/>
      <c r="J39" s="1"/>
    </row>
    <row r="40" spans="1:15" x14ac:dyDescent="0.25">
      <c r="B40" t="s">
        <v>14</v>
      </c>
      <c r="C40">
        <v>515.91</v>
      </c>
      <c r="D40">
        <v>2.81</v>
      </c>
      <c r="E40">
        <f t="shared" si="6"/>
        <v>183.59786476868325</v>
      </c>
      <c r="F40" s="5">
        <f>(E40-E45)/E45</f>
        <v>2.0243985825549916E-2</v>
      </c>
      <c r="G40" s="3"/>
      <c r="H40" s="3"/>
    </row>
    <row r="41" spans="1:15" x14ac:dyDescent="0.25">
      <c r="B41" t="s">
        <v>17</v>
      </c>
      <c r="C41">
        <v>590.20000000000005</v>
      </c>
      <c r="D41">
        <v>2.9</v>
      </c>
      <c r="E41">
        <f t="shared" si="6"/>
        <v>203.51724137931038</v>
      </c>
      <c r="F41" s="5">
        <f>(E41-E46)/E46</f>
        <v>-2.5103976853848027E-2</v>
      </c>
      <c r="G41" s="3"/>
      <c r="H41" s="3"/>
    </row>
    <row r="42" spans="1:15" x14ac:dyDescent="0.25">
      <c r="A42">
        <v>4</v>
      </c>
      <c r="B42" t="s">
        <v>18</v>
      </c>
      <c r="C42">
        <v>823.23</v>
      </c>
      <c r="D42">
        <v>2.95</v>
      </c>
      <c r="E42">
        <f t="shared" si="6"/>
        <v>279.06101694915253</v>
      </c>
      <c r="F42" s="5">
        <f>(E42-E42)/E42</f>
        <v>0</v>
      </c>
      <c r="G42" s="3"/>
      <c r="H42" s="3"/>
      <c r="J42" t="s">
        <v>10</v>
      </c>
    </row>
    <row r="43" spans="1:15" x14ac:dyDescent="0.25">
      <c r="B43" t="s">
        <v>15</v>
      </c>
      <c r="C43">
        <v>613.04999999999995</v>
      </c>
      <c r="D43">
        <v>2.85</v>
      </c>
      <c r="E43">
        <f t="shared" si="6"/>
        <v>215.10526315789471</v>
      </c>
      <c r="F43" s="5">
        <f t="shared" ref="F43:F46" si="7">(E43-E43)/E43</f>
        <v>0</v>
      </c>
      <c r="G43" s="3"/>
      <c r="H43" s="3"/>
    </row>
    <row r="44" spans="1:15" x14ac:dyDescent="0.25">
      <c r="B44" t="s">
        <v>13</v>
      </c>
      <c r="C44">
        <v>556.1</v>
      </c>
      <c r="D44">
        <v>2.87</v>
      </c>
      <c r="E44">
        <f t="shared" si="6"/>
        <v>193.76306620209058</v>
      </c>
      <c r="F44" s="5">
        <f t="shared" si="7"/>
        <v>0</v>
      </c>
      <c r="G44" s="3"/>
      <c r="H44" s="3"/>
    </row>
    <row r="45" spans="1:15" x14ac:dyDescent="0.25">
      <c r="B45" t="s">
        <v>14</v>
      </c>
      <c r="C45">
        <v>518.27</v>
      </c>
      <c r="D45">
        <v>2.88</v>
      </c>
      <c r="E45">
        <f t="shared" si="6"/>
        <v>179.95486111111111</v>
      </c>
      <c r="F45" s="5">
        <f t="shared" si="7"/>
        <v>0</v>
      </c>
      <c r="G45" s="3"/>
      <c r="H45" s="3"/>
    </row>
    <row r="46" spans="1:15" x14ac:dyDescent="0.25">
      <c r="B46" t="s">
        <v>17</v>
      </c>
      <c r="C46">
        <v>594.96</v>
      </c>
      <c r="D46">
        <v>2.85</v>
      </c>
      <c r="E46">
        <f t="shared" si="6"/>
        <v>208.7578947368421</v>
      </c>
      <c r="F46" s="5">
        <f t="shared" si="7"/>
        <v>0</v>
      </c>
      <c r="G46" s="3"/>
      <c r="H46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AF5ED-4D81-46F8-B3C6-45E24760C90E}">
  <dimension ref="A3:I11"/>
  <sheetViews>
    <sheetView zoomScale="130" zoomScaleNormal="130" workbookViewId="0">
      <selection activeCell="D4" sqref="D4"/>
    </sheetView>
  </sheetViews>
  <sheetFormatPr defaultRowHeight="15" x14ac:dyDescent="0.25"/>
  <sheetData>
    <row r="3" spans="1:9" x14ac:dyDescent="0.25">
      <c r="B3" t="s">
        <v>0</v>
      </c>
      <c r="C3" t="s">
        <v>1</v>
      </c>
      <c r="D3" t="s">
        <v>2</v>
      </c>
    </row>
    <row r="4" spans="1:9" x14ac:dyDescent="0.25">
      <c r="A4">
        <v>1</v>
      </c>
      <c r="B4">
        <v>53.71</v>
      </c>
      <c r="C4">
        <v>16.12</v>
      </c>
      <c r="E4" s="3"/>
      <c r="F4" s="3"/>
      <c r="G4" s="3"/>
      <c r="I4" s="1" t="s">
        <v>6</v>
      </c>
    </row>
    <row r="5" spans="1:9" x14ac:dyDescent="0.25">
      <c r="B5">
        <v>986.04</v>
      </c>
      <c r="C5">
        <v>128.30000000000001</v>
      </c>
      <c r="E5" s="3"/>
      <c r="F5" s="3"/>
      <c r="G5" s="3"/>
    </row>
    <row r="6" spans="1:9" x14ac:dyDescent="0.25">
      <c r="A6">
        <v>2</v>
      </c>
      <c r="E6" s="3"/>
      <c r="F6" s="3"/>
      <c r="G6" s="3"/>
      <c r="I6" s="1" t="s">
        <v>3</v>
      </c>
    </row>
    <row r="7" spans="1:9" x14ac:dyDescent="0.25">
      <c r="E7" s="3"/>
      <c r="F7" s="3"/>
      <c r="G7" s="3"/>
    </row>
    <row r="8" spans="1:9" x14ac:dyDescent="0.25">
      <c r="A8">
        <v>3</v>
      </c>
      <c r="E8" s="3"/>
      <c r="F8" s="3"/>
      <c r="G8" s="3"/>
      <c r="I8" s="2" t="s">
        <v>5</v>
      </c>
    </row>
    <row r="9" spans="1:9" x14ac:dyDescent="0.25">
      <c r="E9" s="3"/>
      <c r="F9" s="3"/>
      <c r="G9" s="3"/>
    </row>
    <row r="10" spans="1:9" x14ac:dyDescent="0.25">
      <c r="A10">
        <v>4</v>
      </c>
      <c r="E10" s="3"/>
      <c r="F10" s="3"/>
      <c r="G10" s="3"/>
      <c r="I10" s="1" t="s">
        <v>4</v>
      </c>
    </row>
    <row r="11" spans="1:9" x14ac:dyDescent="0.25">
      <c r="E11" s="3"/>
      <c r="F11" s="3"/>
      <c r="G1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zoomScale="115" zoomScaleNormal="115" workbookViewId="0">
      <selection activeCell="B4" sqref="B4"/>
    </sheetView>
  </sheetViews>
  <sheetFormatPr defaultRowHeight="15" x14ac:dyDescent="0.25"/>
  <cols>
    <col min="5" max="5" width="11.5703125" customWidth="1"/>
  </cols>
  <sheetData>
    <row r="1" spans="1:14" x14ac:dyDescent="0.25">
      <c r="B1" t="s">
        <v>7</v>
      </c>
    </row>
    <row r="2" spans="1:14" x14ac:dyDescent="0.25">
      <c r="B2" t="s">
        <v>0</v>
      </c>
      <c r="C2" t="s">
        <v>1</v>
      </c>
      <c r="D2" t="s">
        <v>2</v>
      </c>
    </row>
    <row r="3" spans="1:14" x14ac:dyDescent="0.25">
      <c r="A3">
        <v>1</v>
      </c>
      <c r="B3">
        <v>54.13</v>
      </c>
      <c r="C3">
        <v>14.81</v>
      </c>
      <c r="D3">
        <f>B3/C3</f>
        <v>3.6549628629304522</v>
      </c>
      <c r="E3" s="4">
        <f>B4/C3</f>
        <v>66.162052667116811</v>
      </c>
      <c r="F3" s="3">
        <f>E3/E9-1</f>
        <v>2.3797399933279451E-2</v>
      </c>
      <c r="G3" s="3"/>
      <c r="I3" s="1" t="s">
        <v>6</v>
      </c>
    </row>
    <row r="4" spans="1:14" x14ac:dyDescent="0.25">
      <c r="B4">
        <v>979.86</v>
      </c>
      <c r="C4">
        <v>144.46</v>
      </c>
      <c r="D4">
        <f t="shared" ref="D4:D10" si="0">B4/C4</f>
        <v>6.7829156860030455</v>
      </c>
      <c r="E4" s="4"/>
      <c r="F4" s="3"/>
      <c r="G4" s="3"/>
    </row>
    <row r="5" spans="1:14" x14ac:dyDescent="0.25">
      <c r="A5">
        <v>2</v>
      </c>
      <c r="B5">
        <v>54.31</v>
      </c>
      <c r="C5">
        <v>14.92</v>
      </c>
      <c r="D5">
        <f t="shared" si="0"/>
        <v>3.6400804289544237</v>
      </c>
      <c r="E5" s="4">
        <f t="shared" ref="E5:E9" si="1">B6/C5</f>
        <v>65.701742627345837</v>
      </c>
      <c r="F5" s="3">
        <f>E5/E9-1</f>
        <v>1.6674522046588258E-2</v>
      </c>
      <c r="G5" s="3"/>
      <c r="I5" s="1" t="s">
        <v>3</v>
      </c>
    </row>
    <row r="6" spans="1:14" x14ac:dyDescent="0.25">
      <c r="B6">
        <v>980.27</v>
      </c>
      <c r="C6">
        <v>144.66</v>
      </c>
      <c r="D6">
        <f t="shared" si="0"/>
        <v>6.7763721830499097</v>
      </c>
      <c r="E6" s="4"/>
      <c r="F6" s="3"/>
      <c r="G6" s="3"/>
    </row>
    <row r="7" spans="1:14" x14ac:dyDescent="0.25">
      <c r="A7">
        <v>3</v>
      </c>
      <c r="B7">
        <v>54.62</v>
      </c>
      <c r="C7">
        <v>14.99</v>
      </c>
      <c r="D7">
        <f t="shared" si="0"/>
        <v>3.6437625083388925</v>
      </c>
      <c r="E7" s="4">
        <f t="shared" si="1"/>
        <v>65.140760507004671</v>
      </c>
      <c r="F7" s="3">
        <f>E7/E9-1</f>
        <v>7.9938355645046144E-3</v>
      </c>
      <c r="G7" s="3"/>
      <c r="I7" s="2" t="s">
        <v>5</v>
      </c>
    </row>
    <row r="8" spans="1:14" x14ac:dyDescent="0.25">
      <c r="B8">
        <v>976.46</v>
      </c>
      <c r="C8">
        <v>142.91999999999999</v>
      </c>
      <c r="D8">
        <f t="shared" si="0"/>
        <v>6.8322138259165976</v>
      </c>
      <c r="E8" s="4"/>
      <c r="F8" s="3"/>
      <c r="G8" s="3"/>
    </row>
    <row r="9" spans="1:14" x14ac:dyDescent="0.25">
      <c r="A9">
        <v>4</v>
      </c>
      <c r="B9">
        <v>54.34</v>
      </c>
      <c r="C9">
        <v>14.98</v>
      </c>
      <c r="D9">
        <f t="shared" si="0"/>
        <v>3.6275033377837116</v>
      </c>
      <c r="E9" s="4">
        <f t="shared" si="1"/>
        <v>64.624165554072093</v>
      </c>
      <c r="F9" s="3"/>
      <c r="G9" s="3"/>
      <c r="I9" s="1" t="s">
        <v>4</v>
      </c>
    </row>
    <row r="10" spans="1:14" x14ac:dyDescent="0.25">
      <c r="B10">
        <v>968.07</v>
      </c>
      <c r="C10">
        <v>136.69999999999999</v>
      </c>
      <c r="D10">
        <f t="shared" si="0"/>
        <v>7.081711777615217</v>
      </c>
      <c r="E10" s="4"/>
      <c r="F10" s="3"/>
      <c r="G10" s="3"/>
    </row>
    <row r="12" spans="1:14" x14ac:dyDescent="0.25">
      <c r="B12" t="s">
        <v>8</v>
      </c>
      <c r="J12" t="s">
        <v>7</v>
      </c>
    </row>
    <row r="13" spans="1:14" x14ac:dyDescent="0.25">
      <c r="B13" t="s">
        <v>0</v>
      </c>
      <c r="C13" t="s">
        <v>1</v>
      </c>
      <c r="D13" t="s">
        <v>2</v>
      </c>
      <c r="F13" s="3"/>
      <c r="J13" t="s">
        <v>0</v>
      </c>
      <c r="K13" t="s">
        <v>1</v>
      </c>
      <c r="L13" t="s">
        <v>2</v>
      </c>
      <c r="N13" s="3"/>
    </row>
    <row r="14" spans="1:14" x14ac:dyDescent="0.25">
      <c r="A14">
        <v>1</v>
      </c>
      <c r="B14">
        <v>77.75</v>
      </c>
      <c r="C14">
        <v>23.54</v>
      </c>
      <c r="D14">
        <f>B14/C14</f>
        <v>3.3028887000849618</v>
      </c>
      <c r="E14">
        <f>B15/C14</f>
        <v>49.198810535259142</v>
      </c>
      <c r="F14" s="3">
        <f>E14/E20-1</f>
        <v>-5.0600255854331699E-3</v>
      </c>
      <c r="I14">
        <v>1</v>
      </c>
      <c r="K14">
        <v>16.12</v>
      </c>
      <c r="L14">
        <f>J14/K14</f>
        <v>0</v>
      </c>
      <c r="M14">
        <f>J15/K14</f>
        <v>61.168734491315128</v>
      </c>
      <c r="N14" s="3">
        <f>M14/M20-1</f>
        <v>1.3689989564134697E-2</v>
      </c>
    </row>
    <row r="15" spans="1:14" x14ac:dyDescent="0.25">
      <c r="B15">
        <v>1158.1400000000001</v>
      </c>
      <c r="C15">
        <v>158.49</v>
      </c>
      <c r="D15">
        <f t="shared" ref="D15:D21" si="2">B15/C15</f>
        <v>7.3073380023976275</v>
      </c>
      <c r="F15" s="3"/>
      <c r="J15">
        <v>986.04</v>
      </c>
      <c r="N15" s="3"/>
    </row>
    <row r="16" spans="1:14" x14ac:dyDescent="0.25">
      <c r="A16">
        <v>2</v>
      </c>
      <c r="B16">
        <v>77.8</v>
      </c>
      <c r="C16">
        <v>23.13</v>
      </c>
      <c r="D16">
        <f t="shared" si="2"/>
        <v>3.3635970600951146</v>
      </c>
      <c r="E16">
        <f>B17/C16</f>
        <v>49.616083009079112</v>
      </c>
      <c r="F16" s="3">
        <f>E16/E20-1</f>
        <v>3.3784114399664222E-3</v>
      </c>
      <c r="I16">
        <v>2</v>
      </c>
      <c r="K16">
        <v>16.059999999999999</v>
      </c>
      <c r="M16">
        <f>J17/K16</f>
        <v>61.40971357409714</v>
      </c>
      <c r="N16" s="3">
        <f>M16/M20-1</f>
        <v>1.768350170627575E-2</v>
      </c>
    </row>
    <row r="17" spans="1:14" x14ac:dyDescent="0.25">
      <c r="B17">
        <v>1147.6199999999999</v>
      </c>
      <c r="C17">
        <v>155.83000000000001</v>
      </c>
      <c r="D17">
        <f t="shared" si="2"/>
        <v>7.3645639478919325</v>
      </c>
      <c r="F17" s="3"/>
      <c r="J17">
        <v>986.24</v>
      </c>
      <c r="N17" s="3"/>
    </row>
    <row r="18" spans="1:14" x14ac:dyDescent="0.25">
      <c r="A18">
        <v>3</v>
      </c>
      <c r="B18">
        <v>77.709999999999994</v>
      </c>
      <c r="C18">
        <v>23.02</v>
      </c>
      <c r="D18">
        <f t="shared" si="2"/>
        <v>3.3757602085143352</v>
      </c>
      <c r="E18">
        <f>B19/C18</f>
        <v>49.642484795829716</v>
      </c>
      <c r="F18" s="3">
        <f>E18/E20-1</f>
        <v>3.9123307105413119E-3</v>
      </c>
      <c r="I18">
        <v>3</v>
      </c>
      <c r="K18">
        <v>16.13</v>
      </c>
      <c r="M18">
        <f>J19/K18</f>
        <v>60.88840669559827</v>
      </c>
      <c r="N18" s="3">
        <f>M18/M20-1</f>
        <v>9.0443894437806094E-3</v>
      </c>
    </row>
    <row r="19" spans="1:14" x14ac:dyDescent="0.25">
      <c r="B19">
        <v>1142.77</v>
      </c>
      <c r="C19">
        <v>154.69999999999999</v>
      </c>
      <c r="D19">
        <f t="shared" si="2"/>
        <v>7.3870071105365227</v>
      </c>
      <c r="F19" s="3"/>
      <c r="J19">
        <v>982.13</v>
      </c>
      <c r="N19" s="3"/>
    </row>
    <row r="20" spans="1:14" x14ac:dyDescent="0.25">
      <c r="A20">
        <v>4</v>
      </c>
      <c r="B20">
        <v>77.34</v>
      </c>
      <c r="C20">
        <v>23.05</v>
      </c>
      <c r="D20">
        <f t="shared" si="2"/>
        <v>3.3553145336225598</v>
      </c>
      <c r="E20">
        <f>B21/C20</f>
        <v>49.449023861171362</v>
      </c>
      <c r="F20" s="3">
        <f>E20/E20-1</f>
        <v>0</v>
      </c>
      <c r="I20">
        <v>4</v>
      </c>
      <c r="K20">
        <v>16.11</v>
      </c>
      <c r="M20">
        <f>J21/K20</f>
        <v>60.342644320297957</v>
      </c>
      <c r="N20" s="3">
        <f>M20/M20-1</f>
        <v>0</v>
      </c>
    </row>
    <row r="21" spans="1:14" x14ac:dyDescent="0.25">
      <c r="B21">
        <v>1139.8</v>
      </c>
      <c r="C21">
        <v>147.62</v>
      </c>
      <c r="D21">
        <f t="shared" si="2"/>
        <v>7.7211759924129515</v>
      </c>
      <c r="F21" s="3"/>
      <c r="J21">
        <v>972.12</v>
      </c>
      <c r="N21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2021-03-24T11:18:01Z</dcterms:modified>
</cp:coreProperties>
</file>