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. 科研工作\论文写作\PRD\WRR\WangXL_data\"/>
    </mc:Choice>
  </mc:AlternateContent>
  <xr:revisionPtr revIDLastSave="0" documentId="13_ncr:1_{F44B57AD-852A-4BA1-8C4B-856906AC9D64}" xr6:coauthVersionLast="47" xr6:coauthVersionMax="47" xr10:uidLastSave="{00000000-0000-0000-0000-000000000000}"/>
  <bookViews>
    <workbookView xWindow="0" yWindow="0" windowWidth="22500" windowHeight="14280" xr2:uid="{00000000-000D-0000-FFFF-FFFF00000000}"/>
  </bookViews>
  <sheets>
    <sheet name="intermon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22" l="1"/>
  <c r="U26" i="22"/>
  <c r="T26" i="22"/>
  <c r="S26" i="22"/>
  <c r="R26" i="22"/>
  <c r="U25" i="22"/>
  <c r="T25" i="22"/>
  <c r="S25" i="22"/>
  <c r="R25" i="22"/>
  <c r="U24" i="22"/>
  <c r="T24" i="22"/>
  <c r="S24" i="22"/>
  <c r="R24" i="22"/>
  <c r="U23" i="22"/>
  <c r="T23" i="22"/>
  <c r="S23" i="22"/>
  <c r="R23" i="22"/>
  <c r="U22" i="22"/>
  <c r="T22" i="22"/>
  <c r="S22" i="22"/>
  <c r="R22" i="22"/>
  <c r="U21" i="22"/>
  <c r="T21" i="22"/>
  <c r="S21" i="22"/>
  <c r="R21" i="22"/>
  <c r="U20" i="22"/>
  <c r="T20" i="22"/>
  <c r="S20" i="22"/>
  <c r="R20" i="22"/>
  <c r="U19" i="22"/>
  <c r="T19" i="22"/>
  <c r="S19" i="22"/>
  <c r="R19" i="22"/>
  <c r="U18" i="22"/>
  <c r="T18" i="22"/>
  <c r="S18" i="22"/>
  <c r="R18" i="22"/>
  <c r="U17" i="22"/>
  <c r="T17" i="22"/>
  <c r="S17" i="22"/>
  <c r="R17" i="22"/>
  <c r="U16" i="22"/>
  <c r="T16" i="22"/>
  <c r="S16" i="22"/>
  <c r="R16" i="22"/>
  <c r="U15" i="22"/>
  <c r="T15" i="22"/>
  <c r="S15" i="22"/>
  <c r="R15" i="22"/>
  <c r="P26" i="22"/>
  <c r="O26" i="22"/>
  <c r="N26" i="22"/>
  <c r="M26" i="22"/>
  <c r="P25" i="22"/>
  <c r="O25" i="22"/>
  <c r="N25" i="22"/>
  <c r="M25" i="22"/>
  <c r="P24" i="22"/>
  <c r="O24" i="22"/>
  <c r="N24" i="22"/>
  <c r="M24" i="22"/>
  <c r="P23" i="22"/>
  <c r="O23" i="22"/>
  <c r="N23" i="22"/>
  <c r="M23" i="22"/>
  <c r="P22" i="22"/>
  <c r="O22" i="22"/>
  <c r="N22" i="22"/>
  <c r="M22" i="22"/>
  <c r="P21" i="22"/>
  <c r="O21" i="22"/>
  <c r="N21" i="22"/>
  <c r="M21" i="22"/>
  <c r="P20" i="22"/>
  <c r="O20" i="22"/>
  <c r="N20" i="22"/>
  <c r="M20" i="22"/>
  <c r="P19" i="22"/>
  <c r="O19" i="22"/>
  <c r="N19" i="22"/>
  <c r="M19" i="22"/>
  <c r="P18" i="22"/>
  <c r="O18" i="22"/>
  <c r="N18" i="22"/>
  <c r="M18" i="22"/>
  <c r="P17" i="22"/>
  <c r="O17" i="22"/>
  <c r="N17" i="22"/>
  <c r="M17" i="22"/>
  <c r="P16" i="22"/>
  <c r="O16" i="22"/>
  <c r="N16" i="22"/>
  <c r="M16" i="22"/>
  <c r="P15" i="22"/>
  <c r="O15" i="22"/>
  <c r="N15" i="22"/>
  <c r="M15" i="22"/>
  <c r="K26" i="22"/>
  <c r="J26" i="22"/>
  <c r="I26" i="22"/>
  <c r="H26" i="22"/>
  <c r="K25" i="22"/>
  <c r="J25" i="22"/>
  <c r="I25" i="22"/>
  <c r="H25" i="22"/>
  <c r="K24" i="22"/>
  <c r="J24" i="22"/>
  <c r="I24" i="22"/>
  <c r="H24" i="22"/>
  <c r="K23" i="22"/>
  <c r="J23" i="22"/>
  <c r="I23" i="22"/>
  <c r="H23" i="22"/>
  <c r="K22" i="22"/>
  <c r="J22" i="22"/>
  <c r="I22" i="22"/>
  <c r="H22" i="22"/>
  <c r="K21" i="22"/>
  <c r="J21" i="22"/>
  <c r="I21" i="22"/>
  <c r="H21" i="22"/>
  <c r="K20" i="22"/>
  <c r="J20" i="22"/>
  <c r="I20" i="22"/>
  <c r="H20" i="22"/>
  <c r="J19" i="22"/>
  <c r="I19" i="22"/>
  <c r="H19" i="22"/>
  <c r="K18" i="22"/>
  <c r="J18" i="22"/>
  <c r="I18" i="22"/>
  <c r="H18" i="22"/>
  <c r="K17" i="22"/>
  <c r="J17" i="22"/>
  <c r="I17" i="22"/>
  <c r="H17" i="22"/>
  <c r="K16" i="22"/>
  <c r="J16" i="22"/>
  <c r="I16" i="22"/>
  <c r="H16" i="22"/>
  <c r="K15" i="22"/>
  <c r="J15" i="22"/>
  <c r="I15" i="22"/>
  <c r="H15" i="22"/>
  <c r="D15" i="22"/>
  <c r="E15" i="22"/>
  <c r="F15" i="22"/>
  <c r="D16" i="22"/>
  <c r="E16" i="22"/>
  <c r="F16" i="22"/>
  <c r="D17" i="22"/>
  <c r="E17" i="22"/>
  <c r="F17" i="22"/>
  <c r="D18" i="22"/>
  <c r="E18" i="22"/>
  <c r="F18" i="22"/>
  <c r="D19" i="22"/>
  <c r="E19" i="22"/>
  <c r="F19" i="22"/>
  <c r="D20" i="22"/>
  <c r="E20" i="22"/>
  <c r="F20" i="22"/>
  <c r="D21" i="22"/>
  <c r="E21" i="22"/>
  <c r="F21" i="22"/>
  <c r="D22" i="22"/>
  <c r="E22" i="22"/>
  <c r="F22" i="22"/>
  <c r="D23" i="22"/>
  <c r="E23" i="22"/>
  <c r="F23" i="22"/>
  <c r="D24" i="22"/>
  <c r="E24" i="22"/>
  <c r="F24" i="22"/>
  <c r="D25" i="22"/>
  <c r="E25" i="22"/>
  <c r="F25" i="22"/>
  <c r="D26" i="22"/>
  <c r="E26" i="22"/>
  <c r="F26" i="22"/>
  <c r="C16" i="22"/>
  <c r="C17" i="22"/>
  <c r="C18" i="22"/>
  <c r="C19" i="22"/>
  <c r="C20" i="22"/>
  <c r="C21" i="22"/>
  <c r="C22" i="22"/>
  <c r="C23" i="22"/>
  <c r="C24" i="22"/>
  <c r="C25" i="22"/>
  <c r="C26" i="22"/>
  <c r="C15" i="22"/>
  <c r="H28" i="22" l="1"/>
  <c r="N33" i="22"/>
  <c r="O28" i="22"/>
  <c r="T33" i="22"/>
  <c r="P28" i="22"/>
  <c r="F30" i="22" s="1"/>
  <c r="U33" i="22"/>
  <c r="F36" i="22" s="1"/>
  <c r="M28" i="22"/>
  <c r="C30" i="22" s="1"/>
  <c r="R28" i="22"/>
  <c r="C31" i="22" s="1"/>
  <c r="D33" i="22"/>
  <c r="H33" i="22"/>
  <c r="I33" i="22"/>
  <c r="J28" i="22"/>
  <c r="E29" i="22" s="1"/>
  <c r="K33" i="22"/>
  <c r="F34" i="22" s="1"/>
  <c r="C33" i="22"/>
  <c r="S33" i="22"/>
  <c r="D36" i="22" s="1"/>
  <c r="U28" i="22"/>
  <c r="F31" i="22" s="1"/>
  <c r="E28" i="22"/>
  <c r="F33" i="22"/>
  <c r="E33" i="22"/>
  <c r="N28" i="22"/>
  <c r="F28" i="22"/>
  <c r="R33" i="22"/>
  <c r="C36" i="22" s="1"/>
  <c r="J33" i="22"/>
  <c r="S28" i="22"/>
  <c r="D31" i="22" s="1"/>
  <c r="K28" i="22"/>
  <c r="F29" i="22" s="1"/>
  <c r="C28" i="22"/>
  <c r="O33" i="22"/>
  <c r="E35" i="22" s="1"/>
  <c r="T28" i="22"/>
  <c r="E31" i="22" s="1"/>
  <c r="D28" i="22"/>
  <c r="P33" i="22"/>
  <c r="F35" i="22" s="1"/>
  <c r="I28" i="22"/>
  <c r="D29" i="22" s="1"/>
  <c r="M33" i="22"/>
  <c r="C35" i="22" s="1"/>
  <c r="C34" i="22"/>
  <c r="D35" i="22"/>
  <c r="C29" i="22"/>
  <c r="E30" i="22"/>
  <c r="E36" i="22"/>
  <c r="D30" i="22"/>
  <c r="D34" i="22"/>
  <c r="E34" i="22"/>
</calcChain>
</file>

<file path=xl/sharedStrings.xml><?xml version="1.0" encoding="utf-8"?>
<sst xmlns="http://schemas.openxmlformats.org/spreadsheetml/2006/main" count="57" uniqueCount="24">
  <si>
    <t>SWI</t>
    <phoneticPr fontId="18" type="noConversion"/>
  </si>
  <si>
    <t>Losing</t>
    <phoneticPr fontId="18" type="noConversion"/>
  </si>
  <si>
    <t>Gaining</t>
    <phoneticPr fontId="18" type="noConversion"/>
  </si>
  <si>
    <t>Baseline</t>
    <phoneticPr fontId="18" type="noConversion"/>
  </si>
  <si>
    <t>S1</t>
    <phoneticPr fontId="18" type="noConversion"/>
  </si>
  <si>
    <t>S2</t>
    <phoneticPr fontId="18" type="noConversion"/>
  </si>
  <si>
    <t>S3</t>
    <phoneticPr fontId="18" type="noConversion"/>
  </si>
  <si>
    <t>Jan.</t>
  </si>
  <si>
    <t>May</t>
    <phoneticPr fontId="18" type="noConversion"/>
  </si>
  <si>
    <t>Jun.</t>
  </si>
  <si>
    <t>Jul.</t>
    <phoneticPr fontId="18" type="noConversion"/>
  </si>
  <si>
    <t>Feb.</t>
    <phoneticPr fontId="18" type="noConversion"/>
  </si>
  <si>
    <t>Mar.</t>
    <phoneticPr fontId="18" type="noConversion"/>
  </si>
  <si>
    <t>Apr.</t>
    <phoneticPr fontId="18" type="noConversion"/>
  </si>
  <si>
    <t>Aug.</t>
    <phoneticPr fontId="18" type="noConversion"/>
  </si>
  <si>
    <t>Sept.</t>
    <phoneticPr fontId="18" type="noConversion"/>
  </si>
  <si>
    <t>Oct.</t>
    <phoneticPr fontId="18" type="noConversion"/>
  </si>
  <si>
    <t>Nov.</t>
    <phoneticPr fontId="18" type="noConversion"/>
  </si>
  <si>
    <t>Dec.</t>
    <phoneticPr fontId="18" type="noConversion"/>
  </si>
  <si>
    <t>STD</t>
    <phoneticPr fontId="18" type="noConversion"/>
  </si>
  <si>
    <t>MEAN</t>
    <phoneticPr fontId="18" type="noConversion"/>
  </si>
  <si>
    <t xml:space="preserve"> </t>
    <phoneticPr fontId="18" type="noConversion"/>
  </si>
  <si>
    <t>Month</t>
    <phoneticPr fontId="18" type="noConversion"/>
  </si>
  <si>
    <t>SGD-HM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</si>
</sst>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9966FF"/>
      <color rgb="FF00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8C01D-2B5F-480B-9960-D45016F16E1A}">
  <dimension ref="A1:V36"/>
  <sheetViews>
    <sheetView tabSelected="1" zoomScale="70" zoomScaleNormal="70" workbookViewId="0">
      <selection activeCell="H37" sqref="H37"/>
    </sheetView>
  </sheetViews>
  <sheetFormatPr defaultRowHeight="13.9" x14ac:dyDescent="0.4"/>
  <cols>
    <col min="3" max="3" width="12.796875" bestFit="1" customWidth="1"/>
  </cols>
  <sheetData>
    <row r="1" spans="1:22" x14ac:dyDescent="0.4">
      <c r="A1" s="2" t="s">
        <v>22</v>
      </c>
      <c r="B1" s="2"/>
      <c r="C1" s="2" t="s">
        <v>3</v>
      </c>
      <c r="D1" s="2" t="s">
        <v>4</v>
      </c>
      <c r="E1" s="2" t="s">
        <v>5</v>
      </c>
      <c r="F1" s="2" t="s">
        <v>6</v>
      </c>
      <c r="G1" s="2"/>
      <c r="H1" s="2" t="s">
        <v>3</v>
      </c>
      <c r="I1" s="2" t="s">
        <v>4</v>
      </c>
      <c r="J1" s="2" t="s">
        <v>5</v>
      </c>
      <c r="K1" s="2" t="s">
        <v>6</v>
      </c>
      <c r="L1" s="2"/>
      <c r="M1" s="2" t="s">
        <v>3</v>
      </c>
      <c r="N1" s="2" t="s">
        <v>4</v>
      </c>
      <c r="O1" s="2" t="s">
        <v>5</v>
      </c>
      <c r="P1" s="2" t="s">
        <v>6</v>
      </c>
      <c r="Q1" s="2"/>
      <c r="R1" s="2" t="s">
        <v>3</v>
      </c>
      <c r="S1" s="2" t="s">
        <v>4</v>
      </c>
      <c r="T1" s="2" t="s">
        <v>5</v>
      </c>
      <c r="U1" s="2" t="s">
        <v>6</v>
      </c>
    </row>
    <row r="2" spans="1:22" x14ac:dyDescent="0.4">
      <c r="A2" s="2">
        <v>1</v>
      </c>
      <c r="B2" s="2"/>
      <c r="C2" s="2">
        <v>49781.0278689677</v>
      </c>
      <c r="D2" s="2">
        <v>1098.2549507167701</v>
      </c>
      <c r="E2" s="2">
        <v>50654.454194741898</v>
      </c>
      <c r="F2" s="2">
        <v>2149.79419994194</v>
      </c>
      <c r="G2" s="2">
        <v>0</v>
      </c>
      <c r="H2" s="2">
        <v>108811.464681677</v>
      </c>
      <c r="I2" s="2">
        <v>60067.279933677397</v>
      </c>
      <c r="J2" s="2">
        <v>108379.072626548</v>
      </c>
      <c r="K2" s="2">
        <v>59790.195560129097</v>
      </c>
      <c r="L2" s="2">
        <v>0</v>
      </c>
      <c r="M2" s="2">
        <v>259278.86483129</v>
      </c>
      <c r="N2" s="2">
        <v>259811.56458548401</v>
      </c>
      <c r="O2" s="2">
        <v>128423.997246774</v>
      </c>
      <c r="P2" s="2">
        <v>128451.835780323</v>
      </c>
      <c r="Q2" s="2">
        <v>0</v>
      </c>
      <c r="R2" s="2">
        <v>385690.74470128998</v>
      </c>
      <c r="S2" s="2">
        <v>385744.085697742</v>
      </c>
      <c r="T2" s="2">
        <v>468147.09972677397</v>
      </c>
      <c r="U2" s="2">
        <v>468083.74423032301</v>
      </c>
      <c r="V2">
        <v>0</v>
      </c>
    </row>
    <row r="3" spans="1:22" x14ac:dyDescent="0.4">
      <c r="A3" s="2">
        <v>2</v>
      </c>
      <c r="B3" s="2"/>
      <c r="C3" s="2">
        <v>51303.038359512298</v>
      </c>
      <c r="D3" s="2">
        <v>1103.2501888613299</v>
      </c>
      <c r="E3" s="2">
        <v>52191.996171873201</v>
      </c>
      <c r="F3" s="2">
        <v>2186.36529078067</v>
      </c>
      <c r="G3" s="2">
        <v>0</v>
      </c>
      <c r="H3" s="2">
        <v>106550.870629914</v>
      </c>
      <c r="I3" s="2">
        <v>56328.0259743387</v>
      </c>
      <c r="J3" s="2">
        <v>106106.22208969601</v>
      </c>
      <c r="K3" s="2">
        <v>56056.729589639202</v>
      </c>
      <c r="L3" s="2">
        <v>0</v>
      </c>
      <c r="M3" s="2">
        <v>266978.36762321403</v>
      </c>
      <c r="N3" s="2">
        <v>267525.73094695801</v>
      </c>
      <c r="O3" s="2">
        <v>137596.52965556699</v>
      </c>
      <c r="P3" s="2">
        <v>137709.707050517</v>
      </c>
      <c r="Q3" s="2">
        <v>0</v>
      </c>
      <c r="R3" s="2">
        <v>377266.85027724103</v>
      </c>
      <c r="S3" s="2">
        <v>377334.74801080098</v>
      </c>
      <c r="T3" s="2">
        <v>455701.788689101</v>
      </c>
      <c r="U3" s="2">
        <v>455523.19598554203</v>
      </c>
      <c r="V3">
        <v>0</v>
      </c>
    </row>
    <row r="4" spans="1:22" x14ac:dyDescent="0.4">
      <c r="A4" s="2">
        <v>3</v>
      </c>
      <c r="B4" s="2"/>
      <c r="C4" s="2">
        <v>52350.278051483903</v>
      </c>
      <c r="D4" s="2">
        <v>1154.2171342300001</v>
      </c>
      <c r="E4" s="2">
        <v>53258.682392580602</v>
      </c>
      <c r="F4" s="2">
        <v>2261.1663816548398</v>
      </c>
      <c r="G4" s="2">
        <v>0</v>
      </c>
      <c r="H4" s="2">
        <v>104272.141845968</v>
      </c>
      <c r="I4" s="2">
        <v>53107.337331193499</v>
      </c>
      <c r="J4" s="2">
        <v>103827.38854967699</v>
      </c>
      <c r="K4" s="2">
        <v>52841.092383193602</v>
      </c>
      <c r="L4" s="2">
        <v>0</v>
      </c>
      <c r="M4" s="2">
        <v>290038.46770741901</v>
      </c>
      <c r="N4" s="2">
        <v>290653.34926193499</v>
      </c>
      <c r="O4" s="2">
        <v>156571.42305838701</v>
      </c>
      <c r="P4" s="2">
        <v>156771.79346709701</v>
      </c>
      <c r="Q4" s="2">
        <v>0</v>
      </c>
      <c r="R4" s="2">
        <v>369111.03794580599</v>
      </c>
      <c r="S4" s="2">
        <v>369157.45221032301</v>
      </c>
      <c r="T4" s="2">
        <v>442954.241429677</v>
      </c>
      <c r="U4" s="2">
        <v>442701.34741128999</v>
      </c>
      <c r="V4">
        <v>0</v>
      </c>
    </row>
    <row r="5" spans="1:22" x14ac:dyDescent="0.4">
      <c r="A5" s="2">
        <v>4</v>
      </c>
      <c r="B5" s="2"/>
      <c r="C5" s="2">
        <v>51119.784037366699</v>
      </c>
      <c r="D5" s="2">
        <v>1085.4397800746699</v>
      </c>
      <c r="E5" s="2">
        <v>52050.144890266703</v>
      </c>
      <c r="F5" s="2">
        <v>2197.2321224299999</v>
      </c>
      <c r="G5" s="2">
        <v>0</v>
      </c>
      <c r="H5" s="2">
        <v>106141.19269453301</v>
      </c>
      <c r="I5" s="2">
        <v>56669.284913833297</v>
      </c>
      <c r="J5" s="2">
        <v>105704.124941633</v>
      </c>
      <c r="K5" s="2">
        <v>56394.071686199997</v>
      </c>
      <c r="L5" s="2">
        <v>0</v>
      </c>
      <c r="M5" s="2">
        <v>334367.37931266701</v>
      </c>
      <c r="N5" s="2">
        <v>335051.70929666702</v>
      </c>
      <c r="O5" s="2">
        <v>201341.86120799999</v>
      </c>
      <c r="P5" s="2">
        <v>201211.53505533299</v>
      </c>
      <c r="Q5" s="2">
        <v>0</v>
      </c>
      <c r="R5" s="2">
        <v>364411.70774400001</v>
      </c>
      <c r="S5" s="2">
        <v>364411.591892</v>
      </c>
      <c r="T5" s="2">
        <v>429156.349391333</v>
      </c>
      <c r="U5" s="2">
        <v>428903.86309966701</v>
      </c>
      <c r="V5">
        <v>0</v>
      </c>
    </row>
    <row r="6" spans="1:22" x14ac:dyDescent="0.4">
      <c r="A6" s="2">
        <v>5</v>
      </c>
      <c r="B6" s="2"/>
      <c r="C6" s="2">
        <v>47975.701598935499</v>
      </c>
      <c r="D6" s="2">
        <v>906.31991700193601</v>
      </c>
      <c r="E6" s="2">
        <v>48888.221730935496</v>
      </c>
      <c r="F6" s="2">
        <v>1969.2096682193601</v>
      </c>
      <c r="G6" s="2">
        <v>0</v>
      </c>
      <c r="H6" s="2">
        <v>114170.163961032</v>
      </c>
      <c r="I6" s="2">
        <v>68128.900748258093</v>
      </c>
      <c r="J6" s="2">
        <v>113744.125582484</v>
      </c>
      <c r="K6" s="2">
        <v>67832.654961387103</v>
      </c>
      <c r="L6" s="2">
        <v>0</v>
      </c>
      <c r="M6" s="2">
        <v>370176.85435774201</v>
      </c>
      <c r="N6" s="2">
        <v>370934.26055548398</v>
      </c>
      <c r="O6" s="2">
        <v>246363.474370968</v>
      </c>
      <c r="P6" s="2">
        <v>246318.82110516101</v>
      </c>
      <c r="Q6" s="2">
        <v>0</v>
      </c>
      <c r="R6" s="2">
        <v>368810.201951936</v>
      </c>
      <c r="S6" s="2">
        <v>368768.91628258099</v>
      </c>
      <c r="T6" s="2">
        <v>423767.21595483902</v>
      </c>
      <c r="U6" s="2">
        <v>423427.25585161301</v>
      </c>
      <c r="V6">
        <v>0</v>
      </c>
    </row>
    <row r="7" spans="1:22" x14ac:dyDescent="0.4">
      <c r="A7" s="2">
        <v>6</v>
      </c>
      <c r="B7" s="2"/>
      <c r="C7" s="2">
        <v>43559.220834599997</v>
      </c>
      <c r="D7" s="2">
        <v>690.21507875999998</v>
      </c>
      <c r="E7" s="2">
        <v>44393.609601133299</v>
      </c>
      <c r="F7" s="2">
        <v>1649.011290654</v>
      </c>
      <c r="G7" s="2">
        <v>0</v>
      </c>
      <c r="H7" s="2">
        <v>144145.632583767</v>
      </c>
      <c r="I7" s="2">
        <v>102306.7670006</v>
      </c>
      <c r="J7" s="2">
        <v>143726.4048086</v>
      </c>
      <c r="K7" s="2">
        <v>101988.553902667</v>
      </c>
      <c r="L7" s="2">
        <v>0</v>
      </c>
      <c r="M7" s="2">
        <v>416548.50815433299</v>
      </c>
      <c r="N7" s="2">
        <v>417280.344628333</v>
      </c>
      <c r="O7" s="2">
        <v>307459.15455166699</v>
      </c>
      <c r="P7" s="2">
        <v>307393.39520000003</v>
      </c>
      <c r="Q7" s="2">
        <v>0</v>
      </c>
      <c r="R7" s="2">
        <v>384795.18912933301</v>
      </c>
      <c r="S7" s="2">
        <v>384726.00926966697</v>
      </c>
      <c r="T7" s="2">
        <v>434754.15856766701</v>
      </c>
      <c r="U7" s="2">
        <v>434360.28196200001</v>
      </c>
      <c r="V7">
        <v>0</v>
      </c>
    </row>
    <row r="8" spans="1:22" x14ac:dyDescent="0.4">
      <c r="A8" s="2">
        <v>7</v>
      </c>
      <c r="B8" s="2"/>
      <c r="C8" s="2">
        <v>43179.331787935502</v>
      </c>
      <c r="D8" s="2">
        <v>680.35388282903205</v>
      </c>
      <c r="E8" s="2">
        <v>43947.272135387102</v>
      </c>
      <c r="F8" s="2">
        <v>1562.7413535887099</v>
      </c>
      <c r="G8" s="2">
        <v>0</v>
      </c>
      <c r="H8" s="2">
        <v>150771.532557839</v>
      </c>
      <c r="I8" s="2">
        <v>109241.38331280601</v>
      </c>
      <c r="J8" s="2">
        <v>150364.40030841899</v>
      </c>
      <c r="K8" s="2">
        <v>108924.275876742</v>
      </c>
      <c r="L8" s="2">
        <v>0</v>
      </c>
      <c r="M8" s="2">
        <v>383239.12964709703</v>
      </c>
      <c r="N8" s="2">
        <v>383972.342449677</v>
      </c>
      <c r="O8" s="2">
        <v>254683.695588387</v>
      </c>
      <c r="P8" s="2">
        <v>254431.265366129</v>
      </c>
      <c r="Q8" s="2">
        <v>0</v>
      </c>
      <c r="R8" s="2">
        <v>410996.98076903197</v>
      </c>
      <c r="S8" s="2">
        <v>410946.31739903201</v>
      </c>
      <c r="T8" s="2">
        <v>475890.91359516099</v>
      </c>
      <c r="U8" s="2">
        <v>475527.61986483901</v>
      </c>
      <c r="V8">
        <v>0</v>
      </c>
    </row>
    <row r="9" spans="1:22" x14ac:dyDescent="0.4">
      <c r="A9" s="2">
        <v>8</v>
      </c>
      <c r="B9" s="2"/>
      <c r="C9" s="2">
        <v>43286.546410741903</v>
      </c>
      <c r="D9" s="2">
        <v>659.27282904677395</v>
      </c>
      <c r="E9" s="2">
        <v>44028.379791387102</v>
      </c>
      <c r="F9" s="2">
        <v>1513.40909883774</v>
      </c>
      <c r="G9" s="2">
        <v>0</v>
      </c>
      <c r="H9" s="2">
        <v>157050.030381452</v>
      </c>
      <c r="I9" s="2">
        <v>115549.705235129</v>
      </c>
      <c r="J9" s="2">
        <v>156642.07706480601</v>
      </c>
      <c r="K9" s="2">
        <v>115230.282635161</v>
      </c>
      <c r="L9" s="2">
        <v>0</v>
      </c>
      <c r="M9" s="2">
        <v>358534.232148065</v>
      </c>
      <c r="N9" s="2">
        <v>359277.82547290297</v>
      </c>
      <c r="O9" s="2">
        <v>225811.052858387</v>
      </c>
      <c r="P9" s="2">
        <v>225831.23829548401</v>
      </c>
      <c r="Q9" s="2">
        <v>0</v>
      </c>
      <c r="R9" s="2">
        <v>418514.864189032</v>
      </c>
      <c r="S9" s="2">
        <v>418491.963835484</v>
      </c>
      <c r="T9" s="2">
        <v>495585.93143709702</v>
      </c>
      <c r="U9" s="2">
        <v>495249.304188387</v>
      </c>
      <c r="V9">
        <v>0</v>
      </c>
    </row>
    <row r="10" spans="1:22" x14ac:dyDescent="0.4">
      <c r="A10" s="2">
        <v>9</v>
      </c>
      <c r="B10" s="2"/>
      <c r="C10" s="2">
        <v>43747.705555233297</v>
      </c>
      <c r="D10" s="2">
        <v>688.29171556866697</v>
      </c>
      <c r="E10" s="2">
        <v>44484.757130766702</v>
      </c>
      <c r="F10" s="2">
        <v>1539.8844844</v>
      </c>
      <c r="G10" s="2">
        <v>0</v>
      </c>
      <c r="H10" s="2">
        <v>152435.43129169999</v>
      </c>
      <c r="I10" s="2">
        <v>110536.878980867</v>
      </c>
      <c r="J10" s="2">
        <v>152029.55772919999</v>
      </c>
      <c r="K10" s="2">
        <v>110221.8882937</v>
      </c>
      <c r="L10" s="2">
        <v>0</v>
      </c>
      <c r="M10" s="2">
        <v>331810.25111033302</v>
      </c>
      <c r="N10" s="2">
        <v>332444.62546933303</v>
      </c>
      <c r="O10" s="2">
        <v>195326.576343333</v>
      </c>
      <c r="P10" s="2">
        <v>195279.800196333</v>
      </c>
      <c r="Q10" s="2">
        <v>0</v>
      </c>
      <c r="R10" s="2">
        <v>422747.50110233302</v>
      </c>
      <c r="S10" s="2">
        <v>422753.32976766699</v>
      </c>
      <c r="T10" s="2">
        <v>511599.15044699999</v>
      </c>
      <c r="U10" s="2">
        <v>511315.14618799998</v>
      </c>
      <c r="V10">
        <v>0</v>
      </c>
    </row>
    <row r="11" spans="1:22" x14ac:dyDescent="0.4">
      <c r="A11" s="2">
        <v>10</v>
      </c>
      <c r="B11" s="2"/>
      <c r="C11" s="2">
        <v>45203.697364451597</v>
      </c>
      <c r="D11" s="2">
        <v>839.62626840354903</v>
      </c>
      <c r="E11" s="2">
        <v>45970.601774161303</v>
      </c>
      <c r="F11" s="2">
        <v>1729.0466629451601</v>
      </c>
      <c r="G11" s="2">
        <v>0</v>
      </c>
      <c r="H11" s="2">
        <v>135672.53682325801</v>
      </c>
      <c r="I11" s="2">
        <v>92276.949267612901</v>
      </c>
      <c r="J11" s="2">
        <v>135270.43330593599</v>
      </c>
      <c r="K11" s="2">
        <v>91973.656611483893</v>
      </c>
      <c r="L11" s="2">
        <v>0</v>
      </c>
      <c r="M11" s="2">
        <v>289888.44878387102</v>
      </c>
      <c r="N11" s="2">
        <v>290601.50981000002</v>
      </c>
      <c r="O11" s="2">
        <v>147325.958863548</v>
      </c>
      <c r="P11" s="2">
        <v>147358.41053354801</v>
      </c>
      <c r="Q11" s="2">
        <v>0</v>
      </c>
      <c r="R11" s="2">
        <v>415797.68572258099</v>
      </c>
      <c r="S11" s="2">
        <v>415805.35037354799</v>
      </c>
      <c r="T11" s="2">
        <v>511065.856615161</v>
      </c>
      <c r="U11" s="2">
        <v>510774.46644645202</v>
      </c>
      <c r="V11">
        <v>0</v>
      </c>
    </row>
    <row r="12" spans="1:22" x14ac:dyDescent="0.4">
      <c r="A12" s="2">
        <v>11</v>
      </c>
      <c r="B12" s="2"/>
      <c r="C12" s="2">
        <v>46634.269187500002</v>
      </c>
      <c r="D12" s="2">
        <v>977.60982588366699</v>
      </c>
      <c r="E12" s="2">
        <v>47451.242834066703</v>
      </c>
      <c r="F12" s="2">
        <v>1927.7033533833301</v>
      </c>
      <c r="G12" s="2">
        <v>0</v>
      </c>
      <c r="H12" s="2">
        <v>121993.55616986701</v>
      </c>
      <c r="I12" s="2">
        <v>77046.780094933303</v>
      </c>
      <c r="J12" s="2">
        <v>121586.857528967</v>
      </c>
      <c r="K12" s="2">
        <v>76750.492777666703</v>
      </c>
      <c r="L12" s="2">
        <v>0</v>
      </c>
      <c r="M12" s="2">
        <v>283465.83840733301</v>
      </c>
      <c r="N12" s="2">
        <v>284083.186223</v>
      </c>
      <c r="O12" s="2">
        <v>141918.79665166701</v>
      </c>
      <c r="P12" s="2">
        <v>141814.303223</v>
      </c>
      <c r="Q12" s="2">
        <v>0</v>
      </c>
      <c r="R12" s="2">
        <v>403589.45473599999</v>
      </c>
      <c r="S12" s="2">
        <v>403602.10322266701</v>
      </c>
      <c r="T12" s="2">
        <v>494252.06577766698</v>
      </c>
      <c r="U12" s="2">
        <v>494030.69630366698</v>
      </c>
      <c r="V12">
        <v>0</v>
      </c>
    </row>
    <row r="13" spans="1:22" x14ac:dyDescent="0.4">
      <c r="A13" s="2">
        <v>12</v>
      </c>
      <c r="B13" s="2"/>
      <c r="C13" s="2">
        <v>47707.1806300237</v>
      </c>
      <c r="D13" s="2">
        <v>1004.71626228614</v>
      </c>
      <c r="E13" s="2">
        <v>48558.615653360197</v>
      </c>
      <c r="F13" s="2">
        <v>2005.4667191825799</v>
      </c>
      <c r="G13" s="2">
        <v>0</v>
      </c>
      <c r="H13" s="2">
        <v>114272.263706333</v>
      </c>
      <c r="I13" s="2">
        <v>67991.807378033307</v>
      </c>
      <c r="J13" s="2">
        <v>113855.12471218</v>
      </c>
      <c r="K13" s="2">
        <v>67700.311583147297</v>
      </c>
      <c r="L13" s="2">
        <v>0</v>
      </c>
      <c r="M13" s="2">
        <v>270743.47051999997</v>
      </c>
      <c r="N13" s="2">
        <v>271312.72439278499</v>
      </c>
      <c r="O13" s="2">
        <v>135397.70682068801</v>
      </c>
      <c r="P13" s="2">
        <v>135480.01470738699</v>
      </c>
      <c r="Q13" s="2">
        <v>0</v>
      </c>
      <c r="R13" s="2">
        <v>395141.54858836601</v>
      </c>
      <c r="S13" s="2">
        <v>395168.58816709701</v>
      </c>
      <c r="T13" s="2">
        <v>481277.149331161</v>
      </c>
      <c r="U13" s="2">
        <v>480830.48197151598</v>
      </c>
      <c r="V13">
        <v>0</v>
      </c>
    </row>
    <row r="14" spans="1:22" x14ac:dyDescent="0.4">
      <c r="A14" s="2" t="s">
        <v>22</v>
      </c>
      <c r="B14" s="2"/>
      <c r="C14" s="2" t="s">
        <v>3</v>
      </c>
      <c r="D14" s="2" t="s">
        <v>4</v>
      </c>
      <c r="E14" s="2" t="s">
        <v>5</v>
      </c>
      <c r="F14" s="2" t="s">
        <v>6</v>
      </c>
      <c r="G14" s="2"/>
      <c r="H14" s="2" t="s">
        <v>3</v>
      </c>
      <c r="I14" s="2" t="s">
        <v>4</v>
      </c>
      <c r="J14" s="2" t="s">
        <v>5</v>
      </c>
      <c r="K14" s="2" t="s">
        <v>6</v>
      </c>
      <c r="L14" s="2"/>
      <c r="M14" s="2" t="s">
        <v>3</v>
      </c>
      <c r="N14" s="2" t="s">
        <v>4</v>
      </c>
      <c r="O14" s="2" t="s">
        <v>5</v>
      </c>
      <c r="P14" s="2" t="s">
        <v>6</v>
      </c>
      <c r="Q14" s="2"/>
      <c r="R14" s="2" t="s">
        <v>3</v>
      </c>
      <c r="S14" s="2" t="s">
        <v>4</v>
      </c>
      <c r="T14" s="2" t="s">
        <v>5</v>
      </c>
      <c r="U14" s="2" t="s">
        <v>6</v>
      </c>
    </row>
    <row r="15" spans="1:22" ht="15.4" x14ac:dyDescent="0.4">
      <c r="A15" s="3" t="s">
        <v>7</v>
      </c>
      <c r="B15" s="2"/>
      <c r="C15" s="2">
        <f>C2*24*30/10^9</f>
        <v>3.5842340065656744E-2</v>
      </c>
      <c r="D15" s="2">
        <f t="shared" ref="D15:F15" si="0">D2*24*30/10^9</f>
        <v>7.9074356451607451E-4</v>
      </c>
      <c r="E15" s="2">
        <f t="shared" si="0"/>
        <v>3.6471207020214162E-2</v>
      </c>
      <c r="F15" s="2">
        <f t="shared" si="0"/>
        <v>1.5478518239581966E-3</v>
      </c>
      <c r="G15" s="2"/>
      <c r="H15" s="2">
        <f>H2*24*30/10^9</f>
        <v>7.8344254570807445E-2</v>
      </c>
      <c r="I15" s="2">
        <f t="shared" ref="I15:K15" si="1">I2*24*30/10^9</f>
        <v>4.3248441552247725E-2</v>
      </c>
      <c r="J15" s="2">
        <f t="shared" si="1"/>
        <v>7.8032932291114562E-2</v>
      </c>
      <c r="K15" s="2">
        <f t="shared" si="1"/>
        <v>4.3048940803292954E-2</v>
      </c>
      <c r="L15" s="2"/>
      <c r="M15" s="2">
        <f>M2*24*30/10^9</f>
        <v>0.18668078267852881</v>
      </c>
      <c r="N15" s="2">
        <f t="shared" ref="N15:P15" si="2">N2*24*30/10^9</f>
        <v>0.1870643265015485</v>
      </c>
      <c r="O15" s="2">
        <f t="shared" si="2"/>
        <v>9.2465278017677274E-2</v>
      </c>
      <c r="P15" s="2">
        <f t="shared" si="2"/>
        <v>9.2485321761832565E-2</v>
      </c>
      <c r="Q15" s="2"/>
      <c r="R15" s="2">
        <f>R2*24*30/10^9</f>
        <v>0.27769733618492876</v>
      </c>
      <c r="S15" s="2">
        <f t="shared" ref="S15:U15" si="3">S2*24*30/10^9</f>
        <v>0.27773574170237431</v>
      </c>
      <c r="T15" s="2">
        <f t="shared" si="3"/>
        <v>0.33706591180327727</v>
      </c>
      <c r="U15" s="2">
        <f t="shared" si="3"/>
        <v>0.3370202958458326</v>
      </c>
    </row>
    <row r="16" spans="1:22" ht="15.4" x14ac:dyDescent="0.4">
      <c r="A16" s="3" t="s">
        <v>11</v>
      </c>
      <c r="B16" s="2"/>
      <c r="C16" s="2">
        <f t="shared" ref="C16:F26" si="4">C3*24*30/10^9</f>
        <v>3.6938187618848858E-2</v>
      </c>
      <c r="D16" s="2">
        <f t="shared" si="4"/>
        <v>7.9434013598015751E-4</v>
      </c>
      <c r="E16" s="2">
        <f t="shared" si="4"/>
        <v>3.7578237243748702E-2</v>
      </c>
      <c r="F16" s="2">
        <f t="shared" si="4"/>
        <v>1.5741830093620826E-3</v>
      </c>
      <c r="G16" s="2"/>
      <c r="H16" s="2">
        <f t="shared" ref="H16:K16" si="5">H3*24*30/10^9</f>
        <v>7.6716626853538084E-2</v>
      </c>
      <c r="I16" s="2">
        <f t="shared" si="5"/>
        <v>4.0556178701523865E-2</v>
      </c>
      <c r="J16" s="2">
        <f t="shared" si="5"/>
        <v>7.6396479904581135E-2</v>
      </c>
      <c r="K16" s="2">
        <f t="shared" si="5"/>
        <v>4.0360845304540226E-2</v>
      </c>
      <c r="L16" s="2"/>
      <c r="M16" s="2">
        <f t="shared" ref="M16:P16" si="6">M3*24*30/10^9</f>
        <v>0.19222442468871409</v>
      </c>
      <c r="N16" s="2">
        <f t="shared" si="6"/>
        <v>0.19261852628180975</v>
      </c>
      <c r="O16" s="2">
        <f t="shared" si="6"/>
        <v>9.9069501352008218E-2</v>
      </c>
      <c r="P16" s="2">
        <f t="shared" si="6"/>
        <v>9.9150989076372251E-2</v>
      </c>
      <c r="Q16" s="2"/>
      <c r="R16" s="2">
        <f t="shared" ref="R16:U16" si="7">R3*24*30/10^9</f>
        <v>0.27163213219961352</v>
      </c>
      <c r="S16" s="2">
        <f t="shared" si="7"/>
        <v>0.27168101856777677</v>
      </c>
      <c r="T16" s="2">
        <f t="shared" si="7"/>
        <v>0.32810528785615273</v>
      </c>
      <c r="U16" s="2">
        <f t="shared" si="7"/>
        <v>0.32797670110959021</v>
      </c>
    </row>
    <row r="17" spans="1:21" ht="15.4" x14ac:dyDescent="0.4">
      <c r="A17" s="3" t="s">
        <v>12</v>
      </c>
      <c r="B17" s="2"/>
      <c r="C17" s="2">
        <f t="shared" si="4"/>
        <v>3.7692200197068405E-2</v>
      </c>
      <c r="D17" s="2">
        <f t="shared" si="4"/>
        <v>8.3103633664560013E-4</v>
      </c>
      <c r="E17" s="2">
        <f t="shared" si="4"/>
        <v>3.834625132265803E-2</v>
      </c>
      <c r="F17" s="2">
        <f t="shared" si="4"/>
        <v>1.6280397947914848E-3</v>
      </c>
      <c r="G17" s="2"/>
      <c r="H17" s="2">
        <f t="shared" ref="H17:K17" si="8">H4*24*30/10^9</f>
        <v>7.5075942129096976E-2</v>
      </c>
      <c r="I17" s="2">
        <f t="shared" si="8"/>
        <v>3.8237282878459317E-2</v>
      </c>
      <c r="J17" s="2">
        <f t="shared" si="8"/>
        <v>7.4755719755767433E-2</v>
      </c>
      <c r="K17" s="2">
        <f t="shared" si="8"/>
        <v>3.8045586515899392E-2</v>
      </c>
      <c r="L17" s="2"/>
      <c r="M17" s="2">
        <f t="shared" ref="M17:P17" si="9">M4*24*30/10^9</f>
        <v>0.20882769674934168</v>
      </c>
      <c r="N17" s="2">
        <f t="shared" si="9"/>
        <v>0.20927041146859318</v>
      </c>
      <c r="O17" s="2">
        <f t="shared" si="9"/>
        <v>0.11273142460203865</v>
      </c>
      <c r="P17" s="2">
        <f t="shared" si="9"/>
        <v>0.11287569129630985</v>
      </c>
      <c r="Q17" s="2"/>
      <c r="R17" s="2">
        <f t="shared" ref="R17:U17" si="10">R4*24*30/10^9</f>
        <v>0.26575994732098029</v>
      </c>
      <c r="S17" s="2">
        <f t="shared" si="10"/>
        <v>0.26579336559143257</v>
      </c>
      <c r="T17" s="2">
        <f t="shared" si="10"/>
        <v>0.31892705382936748</v>
      </c>
      <c r="U17" s="2">
        <f t="shared" si="10"/>
        <v>0.31874497013612879</v>
      </c>
    </row>
    <row r="18" spans="1:21" ht="15.4" x14ac:dyDescent="0.4">
      <c r="A18" s="3" t="s">
        <v>13</v>
      </c>
      <c r="B18" s="2"/>
      <c r="C18" s="2">
        <f t="shared" si="4"/>
        <v>3.6806244506904028E-2</v>
      </c>
      <c r="D18" s="2">
        <f t="shared" si="4"/>
        <v>7.8151664165376235E-4</v>
      </c>
      <c r="E18" s="2">
        <f t="shared" si="4"/>
        <v>3.7476104320992021E-2</v>
      </c>
      <c r="F18" s="2">
        <f t="shared" si="4"/>
        <v>1.5820071281495999E-3</v>
      </c>
      <c r="G18" s="2"/>
      <c r="H18" s="2">
        <f t="shared" ref="H18:K18" si="11">H5*24*30/10^9</f>
        <v>7.642165874006375E-2</v>
      </c>
      <c r="I18" s="2">
        <f t="shared" si="11"/>
        <v>4.0801885137959973E-2</v>
      </c>
      <c r="J18" s="2">
        <f t="shared" si="11"/>
        <v>7.6106969957975765E-2</v>
      </c>
      <c r="K18" s="2">
        <f t="shared" si="11"/>
        <v>4.0603731614063998E-2</v>
      </c>
      <c r="L18" s="2"/>
      <c r="M18" s="2">
        <f t="shared" ref="M18:P18" si="12">M5*24*30/10^9</f>
        <v>0.24074451310512024</v>
      </c>
      <c r="N18" s="2">
        <f t="shared" si="12"/>
        <v>0.24123723069360023</v>
      </c>
      <c r="O18" s="2">
        <f t="shared" si="12"/>
        <v>0.14496614006976</v>
      </c>
      <c r="P18" s="2">
        <f t="shared" si="12"/>
        <v>0.14487230523983974</v>
      </c>
      <c r="Q18" s="2"/>
      <c r="R18" s="2">
        <f t="shared" ref="R18:U18" si="13">R5*24*30/10^9</f>
        <v>0.26237642957568003</v>
      </c>
      <c r="S18" s="2">
        <f t="shared" si="13"/>
        <v>0.26237634616223998</v>
      </c>
      <c r="T18" s="2">
        <f t="shared" si="13"/>
        <v>0.30899257156175974</v>
      </c>
      <c r="U18" s="2">
        <f t="shared" si="13"/>
        <v>0.30881078143176027</v>
      </c>
    </row>
    <row r="19" spans="1:21" ht="15.4" x14ac:dyDescent="0.4">
      <c r="A19" s="3" t="s">
        <v>8</v>
      </c>
      <c r="B19" s="2"/>
      <c r="C19" s="2">
        <f t="shared" si="4"/>
        <v>3.4542505151233562E-2</v>
      </c>
      <c r="D19" s="2">
        <f t="shared" si="4"/>
        <v>6.5255034024139387E-4</v>
      </c>
      <c r="E19" s="2">
        <f t="shared" si="4"/>
        <v>3.5199519646273554E-2</v>
      </c>
      <c r="F19" s="2">
        <f t="shared" si="4"/>
        <v>1.4178309611179391E-3</v>
      </c>
      <c r="G19" s="2"/>
      <c r="H19" s="2">
        <f t="shared" ref="H19:J19" si="14">H6*24*30/10^9</f>
        <v>8.2202518051943035E-2</v>
      </c>
      <c r="I19" s="2">
        <f t="shared" si="14"/>
        <v>4.9052808538745822E-2</v>
      </c>
      <c r="J19" s="2">
        <f t="shared" si="14"/>
        <v>8.1895770419388489E-2</v>
      </c>
      <c r="K19" s="2">
        <f>K6*24*30/10^9</f>
        <v>4.8839511572198714E-2</v>
      </c>
      <c r="L19" s="2"/>
      <c r="M19" s="2">
        <f t="shared" ref="M19:P19" si="15">M6*24*30/10^9</f>
        <v>0.26652733513757426</v>
      </c>
      <c r="N19" s="2">
        <f t="shared" si="15"/>
        <v>0.26707266759994852</v>
      </c>
      <c r="O19" s="2">
        <f t="shared" si="15"/>
        <v>0.17738170154709693</v>
      </c>
      <c r="P19" s="2">
        <f t="shared" si="15"/>
        <v>0.17734955119571594</v>
      </c>
      <c r="Q19" s="2"/>
      <c r="R19" s="2">
        <f t="shared" ref="R19:U19" si="16">R6*24*30/10^9</f>
        <v>0.26554334540539398</v>
      </c>
      <c r="S19" s="2">
        <f t="shared" si="16"/>
        <v>0.26551361972345833</v>
      </c>
      <c r="T19" s="2">
        <f t="shared" si="16"/>
        <v>0.30511239548748409</v>
      </c>
      <c r="U19" s="2">
        <f t="shared" si="16"/>
        <v>0.30486762421316138</v>
      </c>
    </row>
    <row r="20" spans="1:21" ht="15.4" x14ac:dyDescent="0.4">
      <c r="A20" s="3" t="s">
        <v>9</v>
      </c>
      <c r="B20" s="2"/>
      <c r="C20" s="2">
        <f t="shared" si="4"/>
        <v>3.1362639000911997E-2</v>
      </c>
      <c r="D20" s="2">
        <f t="shared" si="4"/>
        <v>4.9695485670720005E-4</v>
      </c>
      <c r="E20" s="2">
        <f t="shared" si="4"/>
        <v>3.196339891281598E-2</v>
      </c>
      <c r="F20" s="2">
        <f t="shared" si="4"/>
        <v>1.1872881292708799E-3</v>
      </c>
      <c r="G20" s="2"/>
      <c r="H20" s="2">
        <f t="shared" ref="H20:K20" si="17">H7*24*30/10^9</f>
        <v>0.10378485546031224</v>
      </c>
      <c r="I20" s="2">
        <f t="shared" si="17"/>
        <v>7.3660872240431996E-2</v>
      </c>
      <c r="J20" s="2">
        <f t="shared" si="17"/>
        <v>0.10348301146219199</v>
      </c>
      <c r="K20" s="2">
        <f t="shared" si="17"/>
        <v>7.3431758809920242E-2</v>
      </c>
      <c r="L20" s="2"/>
      <c r="M20" s="2">
        <f t="shared" ref="M20:P20" si="18">M7*24*30/10^9</f>
        <v>0.29991492587111973</v>
      </c>
      <c r="N20" s="2">
        <f t="shared" si="18"/>
        <v>0.30044184813239971</v>
      </c>
      <c r="O20" s="2">
        <f t="shared" si="18"/>
        <v>0.22137059127720024</v>
      </c>
      <c r="P20" s="2">
        <f t="shared" si="18"/>
        <v>0.22132324454400004</v>
      </c>
      <c r="Q20" s="2"/>
      <c r="R20" s="2">
        <f t="shared" ref="R20:U20" si="19">R7*24*30/10^9</f>
        <v>0.27705253617311976</v>
      </c>
      <c r="S20" s="2">
        <f t="shared" si="19"/>
        <v>0.27700272667416026</v>
      </c>
      <c r="T20" s="2">
        <f t="shared" si="19"/>
        <v>0.31302299416872026</v>
      </c>
      <c r="U20" s="2">
        <f t="shared" si="19"/>
        <v>0.31273940301264003</v>
      </c>
    </row>
    <row r="21" spans="1:21" ht="15.4" x14ac:dyDescent="0.4">
      <c r="A21" s="3" t="s">
        <v>10</v>
      </c>
      <c r="B21" s="2"/>
      <c r="C21" s="2">
        <f t="shared" si="4"/>
        <v>3.1089118887313558E-2</v>
      </c>
      <c r="D21" s="2">
        <f t="shared" si="4"/>
        <v>4.8985479563690311E-4</v>
      </c>
      <c r="E21" s="2">
        <f t="shared" si="4"/>
        <v>3.1642035937478712E-2</v>
      </c>
      <c r="F21" s="2">
        <f t="shared" si="4"/>
        <v>1.1251737745838709E-3</v>
      </c>
      <c r="G21" s="2"/>
      <c r="H21" s="2">
        <f t="shared" ref="H21:K21" si="20">H8*24*30/10^9</f>
        <v>0.10855550344164409</v>
      </c>
      <c r="I21" s="2">
        <f t="shared" si="20"/>
        <v>7.8653795985220334E-2</v>
      </c>
      <c r="J21" s="2">
        <f t="shared" si="20"/>
        <v>0.10826236822206166</v>
      </c>
      <c r="K21" s="2">
        <f t="shared" si="20"/>
        <v>7.842547863125425E-2</v>
      </c>
      <c r="L21" s="2"/>
      <c r="M21" s="2">
        <f t="shared" ref="M21:P21" si="21">M8*24*30/10^9</f>
        <v>0.27593217334590986</v>
      </c>
      <c r="N21" s="2">
        <f t="shared" si="21"/>
        <v>0.27646008656376742</v>
      </c>
      <c r="O21" s="2">
        <f t="shared" si="21"/>
        <v>0.18337226082363864</v>
      </c>
      <c r="P21" s="2">
        <f t="shared" si="21"/>
        <v>0.18319051106361287</v>
      </c>
      <c r="Q21" s="2"/>
      <c r="R21" s="2">
        <f t="shared" ref="R21:U21" si="22">R8*24*30/10^9</f>
        <v>0.29591782615370305</v>
      </c>
      <c r="S21" s="2">
        <f t="shared" si="22"/>
        <v>0.29588134852730302</v>
      </c>
      <c r="T21" s="2">
        <f t="shared" si="22"/>
        <v>0.3426414577885159</v>
      </c>
      <c r="U21" s="2">
        <f t="shared" si="22"/>
        <v>0.34237988630268407</v>
      </c>
    </row>
    <row r="22" spans="1:21" ht="15.4" x14ac:dyDescent="0.4">
      <c r="A22" s="3" t="s">
        <v>14</v>
      </c>
      <c r="B22" s="2"/>
      <c r="C22" s="2">
        <f t="shared" si="4"/>
        <v>3.116631341573417E-2</v>
      </c>
      <c r="D22" s="2">
        <f t="shared" si="4"/>
        <v>4.7467643691367727E-4</v>
      </c>
      <c r="E22" s="2">
        <f t="shared" si="4"/>
        <v>3.1700433449798712E-2</v>
      </c>
      <c r="F22" s="2">
        <f t="shared" si="4"/>
        <v>1.0896545511631728E-3</v>
      </c>
      <c r="G22" s="2"/>
      <c r="H22" s="2">
        <f t="shared" ref="H22:K22" si="23">H9*24*30/10^9</f>
        <v>0.11307602187464544</v>
      </c>
      <c r="I22" s="2">
        <f t="shared" si="23"/>
        <v>8.3195787769292887E-2</v>
      </c>
      <c r="J22" s="2">
        <f t="shared" si="23"/>
        <v>0.11278229548666033</v>
      </c>
      <c r="K22" s="2">
        <f t="shared" si="23"/>
        <v>8.2965803497315915E-2</v>
      </c>
      <c r="L22" s="2"/>
      <c r="M22" s="2">
        <f t="shared" ref="M22:P22" si="24">M9*24*30/10^9</f>
        <v>0.25814464714660679</v>
      </c>
      <c r="N22" s="2">
        <f t="shared" si="24"/>
        <v>0.25868003434049014</v>
      </c>
      <c r="O22" s="2">
        <f t="shared" si="24"/>
        <v>0.16258395805803866</v>
      </c>
      <c r="P22" s="2">
        <f t="shared" si="24"/>
        <v>0.16259849157274847</v>
      </c>
      <c r="Q22" s="2"/>
      <c r="R22" s="2">
        <f t="shared" ref="R22:U22" si="25">R9*24*30/10^9</f>
        <v>0.30133070221610303</v>
      </c>
      <c r="S22" s="2">
        <f t="shared" si="25"/>
        <v>0.3013142139615485</v>
      </c>
      <c r="T22" s="2">
        <f t="shared" si="25"/>
        <v>0.35682187063470983</v>
      </c>
      <c r="U22" s="2">
        <f t="shared" si="25"/>
        <v>0.35657949901563862</v>
      </c>
    </row>
    <row r="23" spans="1:21" ht="15.4" x14ac:dyDescent="0.4">
      <c r="A23" s="3" t="s">
        <v>15</v>
      </c>
      <c r="B23" s="2"/>
      <c r="C23" s="2">
        <f t="shared" si="4"/>
        <v>3.1498347999767973E-2</v>
      </c>
      <c r="D23" s="2">
        <f t="shared" si="4"/>
        <v>4.9557003520944026E-4</v>
      </c>
      <c r="E23" s="2">
        <f t="shared" si="4"/>
        <v>3.2029025134152025E-2</v>
      </c>
      <c r="F23" s="2">
        <f t="shared" si="4"/>
        <v>1.108716828768E-3</v>
      </c>
      <c r="G23" s="2"/>
      <c r="H23" s="2">
        <f t="shared" ref="H23:K23" si="26">H10*24*30/10^9</f>
        <v>0.109753510530024</v>
      </c>
      <c r="I23" s="2">
        <f t="shared" si="26"/>
        <v>7.958655286622425E-2</v>
      </c>
      <c r="J23" s="2">
        <f t="shared" si="26"/>
        <v>0.10946128156502399</v>
      </c>
      <c r="K23" s="2">
        <f t="shared" si="26"/>
        <v>7.9359759571464003E-2</v>
      </c>
      <c r="L23" s="2"/>
      <c r="M23" s="2">
        <f t="shared" ref="M23:P23" si="27">M10*24*30/10^9</f>
        <v>0.23890338079943979</v>
      </c>
      <c r="N23" s="2">
        <f t="shared" si="27"/>
        <v>0.23936013033791978</v>
      </c>
      <c r="O23" s="2">
        <f t="shared" si="27"/>
        <v>0.14063513496719976</v>
      </c>
      <c r="P23" s="2">
        <f t="shared" si="27"/>
        <v>0.14060145614135977</v>
      </c>
      <c r="Q23" s="2"/>
      <c r="R23" s="2">
        <f t="shared" ref="R23:U23" si="28">R10*24*30/10^9</f>
        <v>0.30437820079367978</v>
      </c>
      <c r="S23" s="2">
        <f t="shared" si="28"/>
        <v>0.30438239743272022</v>
      </c>
      <c r="T23" s="2">
        <f t="shared" si="28"/>
        <v>0.36835138832184</v>
      </c>
      <c r="U23" s="2">
        <f t="shared" si="28"/>
        <v>0.36814690525535998</v>
      </c>
    </row>
    <row r="24" spans="1:21" ht="15.4" x14ac:dyDescent="0.4">
      <c r="A24" s="3" t="s">
        <v>16</v>
      </c>
      <c r="B24" s="2"/>
      <c r="C24" s="2">
        <f t="shared" si="4"/>
        <v>3.2546662102405151E-2</v>
      </c>
      <c r="D24" s="2">
        <f t="shared" si="4"/>
        <v>6.045309132505553E-4</v>
      </c>
      <c r="E24" s="2">
        <f t="shared" si="4"/>
        <v>3.3098833277396142E-2</v>
      </c>
      <c r="F24" s="2">
        <f t="shared" si="4"/>
        <v>1.2449135973205152E-3</v>
      </c>
      <c r="G24" s="2"/>
      <c r="H24" s="2">
        <f t="shared" ref="H24:K24" si="29">H11*24*30/10^9</f>
        <v>9.7684226512745748E-2</v>
      </c>
      <c r="I24" s="2">
        <f t="shared" si="29"/>
        <v>6.6439403472681291E-2</v>
      </c>
      <c r="J24" s="2">
        <f t="shared" si="29"/>
        <v>9.7394711980273913E-2</v>
      </c>
      <c r="K24" s="2">
        <f t="shared" si="29"/>
        <v>6.6221032760268403E-2</v>
      </c>
      <c r="L24" s="2"/>
      <c r="M24" s="2">
        <f t="shared" ref="M24:P24" si="30">M11*24*30/10^9</f>
        <v>0.20871968312438716</v>
      </c>
      <c r="N24" s="2">
        <f t="shared" si="30"/>
        <v>0.20923308706320004</v>
      </c>
      <c r="O24" s="2">
        <f t="shared" si="30"/>
        <v>0.10607469038175456</v>
      </c>
      <c r="P24" s="2">
        <f t="shared" si="30"/>
        <v>0.10609805558415458</v>
      </c>
      <c r="Q24" s="2"/>
      <c r="R24" s="2">
        <f t="shared" ref="R24:U24" si="31">R11*24*30/10^9</f>
        <v>0.29937433372025829</v>
      </c>
      <c r="S24" s="2">
        <f t="shared" si="31"/>
        <v>0.29937985226895458</v>
      </c>
      <c r="T24" s="2">
        <f t="shared" si="31"/>
        <v>0.36796741676291589</v>
      </c>
      <c r="U24" s="2">
        <f t="shared" si="31"/>
        <v>0.36775761584144545</v>
      </c>
    </row>
    <row r="25" spans="1:21" ht="15.4" x14ac:dyDescent="0.4">
      <c r="A25" s="3" t="s">
        <v>17</v>
      </c>
      <c r="B25" s="2"/>
      <c r="C25" s="2">
        <f t="shared" si="4"/>
        <v>3.3576673814999999E-2</v>
      </c>
      <c r="D25" s="2">
        <f t="shared" si="4"/>
        <v>7.0387907463624025E-4</v>
      </c>
      <c r="E25" s="2">
        <f t="shared" si="4"/>
        <v>3.4164894840528023E-2</v>
      </c>
      <c r="F25" s="2">
        <f t="shared" si="4"/>
        <v>1.3879464144359976E-3</v>
      </c>
      <c r="G25" s="2"/>
      <c r="H25" s="2">
        <f t="shared" ref="H25:K25" si="32">H12*24*30/10^9</f>
        <v>8.783536044230425E-2</v>
      </c>
      <c r="I25" s="2">
        <f t="shared" si="32"/>
        <v>5.5473681668351975E-2</v>
      </c>
      <c r="J25" s="2">
        <f t="shared" si="32"/>
        <v>8.7542537420856242E-2</v>
      </c>
      <c r="K25" s="2">
        <f t="shared" si="32"/>
        <v>5.5260354799920024E-2</v>
      </c>
      <c r="L25" s="2"/>
      <c r="M25" s="2">
        <f t="shared" ref="M25:P25" si="33">M12*24*30/10^9</f>
        <v>0.20409540365327977</v>
      </c>
      <c r="N25" s="2">
        <f t="shared" si="33"/>
        <v>0.20453989408055998</v>
      </c>
      <c r="O25" s="2">
        <f t="shared" si="33"/>
        <v>0.10218153358920026</v>
      </c>
      <c r="P25" s="2">
        <f t="shared" si="33"/>
        <v>0.10210629832055999</v>
      </c>
      <c r="Q25" s="2"/>
      <c r="R25" s="2">
        <f t="shared" ref="R25:U25" si="34">R12*24*30/10^9</f>
        <v>0.29058440740991998</v>
      </c>
      <c r="S25" s="2">
        <f t="shared" si="34"/>
        <v>0.29059351432032027</v>
      </c>
      <c r="T25" s="2">
        <f t="shared" si="34"/>
        <v>0.35586148735992024</v>
      </c>
      <c r="U25" s="2">
        <f t="shared" si="34"/>
        <v>0.35570210133864022</v>
      </c>
    </row>
    <row r="26" spans="1:21" ht="15.4" x14ac:dyDescent="0.4">
      <c r="A26" s="3" t="s">
        <v>18</v>
      </c>
      <c r="B26" s="2"/>
      <c r="C26" s="2">
        <f t="shared" si="4"/>
        <v>3.434917005361706E-2</v>
      </c>
      <c r="D26" s="2">
        <f t="shared" si="4"/>
        <v>7.2339570884602078E-4</v>
      </c>
      <c r="E26" s="2">
        <f t="shared" si="4"/>
        <v>3.4962203270419337E-2</v>
      </c>
      <c r="F26" s="2">
        <f t="shared" si="4"/>
        <v>1.4439360378114574E-3</v>
      </c>
      <c r="G26" s="2"/>
      <c r="H26" s="2">
        <f t="shared" ref="H26:K26" si="35">H13*24*30/10^9</f>
        <v>8.2276029868559766E-2</v>
      </c>
      <c r="I26" s="2">
        <f t="shared" si="35"/>
        <v>4.8954101312183987E-2</v>
      </c>
      <c r="J26" s="2">
        <f t="shared" si="35"/>
        <v>8.197568979276959E-2</v>
      </c>
      <c r="K26" s="2">
        <f t="shared" si="35"/>
        <v>4.8744224339866055E-2</v>
      </c>
      <c r="L26" s="2"/>
      <c r="M26" s="2">
        <f t="shared" ref="M26:P26" si="36">M13*24*30/10^9</f>
        <v>0.1949352987744</v>
      </c>
      <c r="N26" s="2">
        <f t="shared" si="36"/>
        <v>0.19534516156280521</v>
      </c>
      <c r="O26" s="2">
        <f t="shared" si="36"/>
        <v>9.7486348910895373E-2</v>
      </c>
      <c r="P26" s="2">
        <f t="shared" si="36"/>
        <v>9.7545610589318626E-2</v>
      </c>
      <c r="Q26" s="2"/>
      <c r="R26" s="2">
        <f t="shared" ref="R26:U26" si="37">R13*24*30/10^9</f>
        <v>0.28450191498362348</v>
      </c>
      <c r="S26" s="2">
        <f t="shared" si="37"/>
        <v>0.28452138348030986</v>
      </c>
      <c r="T26" s="2">
        <f t="shared" si="37"/>
        <v>0.34651954751843589</v>
      </c>
      <c r="U26" s="2">
        <f t="shared" si="37"/>
        <v>0.34619794701949147</v>
      </c>
    </row>
    <row r="28" spans="1:21" x14ac:dyDescent="0.4">
      <c r="B28" t="s">
        <v>0</v>
      </c>
      <c r="C28">
        <f>STDEV(C15:C26)</f>
        <v>2.4481926012476984E-3</v>
      </c>
      <c r="D28">
        <f t="shared" ref="D28:F28" si="38">STDEV(D15:D26)</f>
        <v>1.3638402844889347E-4</v>
      </c>
      <c r="E28">
        <f t="shared" si="38"/>
        <v>2.4918569898236772E-3</v>
      </c>
      <c r="F28">
        <f t="shared" si="38"/>
        <v>2.0178470144961935E-4</v>
      </c>
      <c r="H28">
        <f>STDEV(H15:H26)</f>
        <v>1.4613724436503765E-2</v>
      </c>
      <c r="I28">
        <f t="shared" ref="I28:K28" si="39">STDEV(I15:I26)</f>
        <v>1.7109493650251453E-2</v>
      </c>
      <c r="J28">
        <f t="shared" si="39"/>
        <v>1.4622791284759892E-2</v>
      </c>
      <c r="K28">
        <f t="shared" si="39"/>
        <v>1.7095953004647273E-2</v>
      </c>
      <c r="M28">
        <f>_xlfn.STDEV.P(M15:M26)</f>
        <v>3.5828039542516725E-2</v>
      </c>
      <c r="N28">
        <f t="shared" ref="N28:P28" si="40">_xlfn.STDEV.P(N15:N26)</f>
        <v>3.5875385475691177E-2</v>
      </c>
      <c r="O28">
        <f t="shared" si="40"/>
        <v>4.0177320610851691E-2</v>
      </c>
      <c r="P28">
        <f t="shared" si="40"/>
        <v>4.0131364103011047E-2</v>
      </c>
      <c r="R28">
        <f>_xlfn.STDEV.P(R15:R26)</f>
        <v>1.4456293706176905E-2</v>
      </c>
      <c r="S28">
        <f t="shared" ref="S28:U28" si="41">_xlfn.STDEV.P(S15:S26)</f>
        <v>1.4450477088551088E-2</v>
      </c>
      <c r="T28">
        <f t="shared" si="41"/>
        <v>2.1587928528844877E-2</v>
      </c>
      <c r="U28">
        <f t="shared" si="41"/>
        <v>2.1587966757944221E-2</v>
      </c>
    </row>
    <row r="29" spans="1:21" ht="15.4" x14ac:dyDescent="0.4">
      <c r="A29" s="1" t="s">
        <v>19</v>
      </c>
      <c r="B29" t="s">
        <v>23</v>
      </c>
      <c r="C29">
        <f>H28</f>
        <v>1.4613724436503765E-2</v>
      </c>
      <c r="D29">
        <f>I28</f>
        <v>1.7109493650251453E-2</v>
      </c>
      <c r="E29">
        <f>J28</f>
        <v>1.4622791284759892E-2</v>
      </c>
      <c r="F29">
        <f>K28</f>
        <v>1.7095953004647273E-2</v>
      </c>
    </row>
    <row r="30" spans="1:21" x14ac:dyDescent="0.4">
      <c r="B30" t="s">
        <v>1</v>
      </c>
      <c r="C30">
        <f>M28</f>
        <v>3.5828039542516725E-2</v>
      </c>
      <c r="D30">
        <f>N28</f>
        <v>3.5875385475691177E-2</v>
      </c>
      <c r="E30">
        <f>O28</f>
        <v>4.0177320610851691E-2</v>
      </c>
      <c r="F30">
        <f>P28</f>
        <v>4.0131364103011047E-2</v>
      </c>
    </row>
    <row r="31" spans="1:21" x14ac:dyDescent="0.4">
      <c r="B31" t="s">
        <v>2</v>
      </c>
      <c r="C31">
        <f>R28</f>
        <v>1.4456293706176905E-2</v>
      </c>
      <c r="D31">
        <f>S28</f>
        <v>1.4450477088551088E-2</v>
      </c>
      <c r="E31">
        <f>T28</f>
        <v>2.1587928528844877E-2</v>
      </c>
      <c r="F31">
        <f>U28</f>
        <v>2.1587966757944221E-2</v>
      </c>
    </row>
    <row r="33" spans="1:21" x14ac:dyDescent="0.4">
      <c r="B33" t="s">
        <v>0</v>
      </c>
      <c r="C33">
        <f>AVERAGEA(C15:C26)</f>
        <v>3.3950866901205121E-2</v>
      </c>
      <c r="D33">
        <f t="shared" ref="D33:F33" si="42">AVERAGEA(D15:D26)</f>
        <v>6.5325407001975207E-4</v>
      </c>
      <c r="E33">
        <f t="shared" si="42"/>
        <v>3.4552678698039622E-2</v>
      </c>
      <c r="F33">
        <f t="shared" si="42"/>
        <v>1.3614618375610997E-3</v>
      </c>
      <c r="H33">
        <f>AVERAGEA(H15:H26)</f>
        <v>9.0977209039640419E-2</v>
      </c>
      <c r="I33">
        <f t="shared" ref="I33:K33" si="43">AVERAGEA(I15:I26)</f>
        <v>5.8155066010276951E-2</v>
      </c>
      <c r="J33">
        <f t="shared" si="43"/>
        <v>9.0674147354888768E-2</v>
      </c>
      <c r="K33">
        <f t="shared" si="43"/>
        <v>5.7942252351667001E-2</v>
      </c>
      <c r="M33">
        <f>AVERAGEA(M15:M26)</f>
        <v>0.23130418875620185</v>
      </c>
      <c r="N33">
        <f t="shared" ref="N33:P33" si="44">AVERAGEA(N15:N26)</f>
        <v>0.23177695038555346</v>
      </c>
      <c r="O33">
        <f t="shared" si="44"/>
        <v>0.1366932136330424</v>
      </c>
      <c r="P33">
        <f t="shared" si="44"/>
        <v>0.13668312719881875</v>
      </c>
      <c r="R33">
        <f>AVERAGEA(R15:R26)</f>
        <v>0.28301242601141702</v>
      </c>
      <c r="S33">
        <f t="shared" ref="S33:U33" si="45">AVERAGEA(S15:S26)</f>
        <v>0.2830146273677166</v>
      </c>
      <c r="T33">
        <f t="shared" si="45"/>
        <v>0.33744911525775834</v>
      </c>
      <c r="U33">
        <f t="shared" si="45"/>
        <v>0.33724364421019776</v>
      </c>
    </row>
    <row r="34" spans="1:21" x14ac:dyDescent="0.4">
      <c r="A34" t="s">
        <v>20</v>
      </c>
      <c r="B34" t="s">
        <v>23</v>
      </c>
      <c r="C34">
        <f>H33</f>
        <v>9.0977209039640419E-2</v>
      </c>
      <c r="D34">
        <f>I33</f>
        <v>5.8155066010276951E-2</v>
      </c>
      <c r="E34">
        <f>J33</f>
        <v>9.0674147354888768E-2</v>
      </c>
      <c r="F34">
        <f>K33</f>
        <v>5.7942252351667001E-2</v>
      </c>
    </row>
    <row r="35" spans="1:21" x14ac:dyDescent="0.4">
      <c r="B35" t="s">
        <v>1</v>
      </c>
      <c r="C35">
        <f>M33</f>
        <v>0.23130418875620185</v>
      </c>
      <c r="D35">
        <f>N33</f>
        <v>0.23177695038555346</v>
      </c>
      <c r="E35">
        <f>O33</f>
        <v>0.1366932136330424</v>
      </c>
      <c r="F35">
        <f>P33</f>
        <v>0.13668312719881875</v>
      </c>
    </row>
    <row r="36" spans="1:21" x14ac:dyDescent="0.4">
      <c r="B36" t="s">
        <v>2</v>
      </c>
      <c r="C36">
        <f>R33</f>
        <v>0.28301242601141702</v>
      </c>
      <c r="D36">
        <f>S33</f>
        <v>0.2830146273677166</v>
      </c>
      <c r="E36">
        <f>T33</f>
        <v>0.33744911525775834</v>
      </c>
      <c r="F36">
        <f>U33</f>
        <v>0.33724364421019776</v>
      </c>
      <c r="O36" t="s">
        <v>21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intermon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yong</dc:creator>
  <cp:lastModifiedBy>Xiaoli Wang</cp:lastModifiedBy>
  <dcterms:created xsi:type="dcterms:W3CDTF">2019-12-19T00:51:52Z</dcterms:created>
  <dcterms:modified xsi:type="dcterms:W3CDTF">2023-08-17T11:00:57Z</dcterms:modified>
</cp:coreProperties>
</file>