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E:\文章\干沟安山岩和响岩\审稿意见\二审改回\"/>
    </mc:Choice>
  </mc:AlternateContent>
  <xr:revisionPtr revIDLastSave="0" documentId="13_ncr:1_{4D4D9176-CCDD-4944-8A97-A250A918468C}" xr6:coauthVersionLast="47" xr6:coauthVersionMax="47" xr10:uidLastSave="{00000000-0000-0000-0000-000000000000}"/>
  <bookViews>
    <workbookView xWindow="22932" yWindow="-108" windowWidth="23256" windowHeight="12576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63" i="2" l="1"/>
  <c r="P63" i="2"/>
  <c r="O63" i="2"/>
  <c r="N63" i="2"/>
  <c r="M63" i="2"/>
  <c r="L63" i="2"/>
  <c r="K63" i="2"/>
  <c r="J63" i="2"/>
  <c r="I63" i="2"/>
  <c r="H63" i="2"/>
  <c r="G63" i="2"/>
  <c r="F63" i="2"/>
  <c r="E63" i="2"/>
  <c r="D63" i="2"/>
  <c r="C63" i="2"/>
  <c r="B63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</calcChain>
</file>

<file path=xl/sharedStrings.xml><?xml version="1.0" encoding="utf-8"?>
<sst xmlns="http://schemas.openxmlformats.org/spreadsheetml/2006/main" count="82" uniqueCount="82">
  <si>
    <t>Sample</t>
    <phoneticPr fontId="2" type="noConversion"/>
  </si>
  <si>
    <t>GG02-2</t>
  </si>
  <si>
    <t>GG02-3</t>
  </si>
  <si>
    <t>GG02-4</t>
  </si>
  <si>
    <t>GG02-5</t>
  </si>
  <si>
    <t>GG01-2</t>
  </si>
  <si>
    <t>GG01-3</t>
  </si>
  <si>
    <t>GG01-4</t>
  </si>
  <si>
    <t>GG01-5</t>
  </si>
  <si>
    <t>GG03-2</t>
  </si>
  <si>
    <t>GG03-3</t>
  </si>
  <si>
    <t>GG03-4</t>
  </si>
  <si>
    <t>GG03-5</t>
  </si>
  <si>
    <t>GG04-2</t>
  </si>
  <si>
    <t>GG04-3</t>
  </si>
  <si>
    <t>GG04-4</t>
  </si>
  <si>
    <t>GG04-5</t>
  </si>
  <si>
    <r>
      <t>Diorite (88°32′16.94″, 42°33</t>
    </r>
    <r>
      <rPr>
        <sz val="11"/>
        <rFont val="宋体"/>
        <family val="1"/>
        <charset val="134"/>
      </rPr>
      <t>′</t>
    </r>
    <r>
      <rPr>
        <sz val="11"/>
        <rFont val="Times New Roman"/>
        <family val="1"/>
      </rPr>
      <t>14.54")</t>
    </r>
    <phoneticPr fontId="2" type="noConversion"/>
  </si>
  <si>
    <r>
      <t>Andesite (88°32′15.37″, 42°32'37.49</t>
    </r>
    <r>
      <rPr>
        <sz val="11"/>
        <rFont val="宋体"/>
        <family val="1"/>
        <charset val="134"/>
      </rPr>
      <t>"</t>
    </r>
    <r>
      <rPr>
        <sz val="11"/>
        <rFont val="Times New Roman"/>
        <family val="1"/>
      </rPr>
      <t>)</t>
    </r>
    <phoneticPr fontId="2" type="noConversion"/>
  </si>
  <si>
    <r>
      <t>Granitic porphyry (88°32</t>
    </r>
    <r>
      <rPr>
        <sz val="11"/>
        <rFont val="Times New Roman"/>
        <family val="3"/>
      </rPr>
      <t>′</t>
    </r>
    <r>
      <rPr>
        <sz val="11"/>
        <rFont val="Times New Roman"/>
        <family val="1"/>
      </rPr>
      <t>0.80</t>
    </r>
    <r>
      <rPr>
        <sz val="11"/>
        <rFont val="Times New Roman"/>
        <family val="3"/>
      </rPr>
      <t>″</t>
    </r>
    <r>
      <rPr>
        <sz val="11"/>
        <rFont val="Times New Roman"/>
        <family val="1"/>
      </rPr>
      <t>, 42°32</t>
    </r>
    <r>
      <rPr>
        <sz val="11"/>
        <rFont val="宋体"/>
        <family val="3"/>
        <charset val="134"/>
      </rPr>
      <t>′</t>
    </r>
    <r>
      <rPr>
        <sz val="11"/>
        <rFont val="Times New Roman"/>
        <family val="1"/>
      </rPr>
      <t>18.30</t>
    </r>
    <r>
      <rPr>
        <sz val="11"/>
        <rFont val="宋体"/>
        <family val="3"/>
        <charset val="134"/>
      </rPr>
      <t>″</t>
    </r>
    <r>
      <rPr>
        <sz val="11"/>
        <rFont val="Times New Roman"/>
        <family val="1"/>
      </rPr>
      <t>)</t>
    </r>
    <phoneticPr fontId="2" type="noConversion"/>
  </si>
  <si>
    <t>Diabase (88°32′0.80″, 42°32′18.30″)</t>
    <phoneticPr fontId="2" type="noConversion"/>
  </si>
  <si>
    <t>Age</t>
    <phoneticPr fontId="2" type="noConversion"/>
  </si>
  <si>
    <t>SiO2</t>
  </si>
  <si>
    <t>TiO2</t>
  </si>
  <si>
    <t>Al2O3</t>
  </si>
  <si>
    <t>TFe2O3</t>
  </si>
  <si>
    <t>MnO</t>
  </si>
  <si>
    <t>MgO</t>
  </si>
  <si>
    <t>CaO</t>
  </si>
  <si>
    <t>Na2O</t>
  </si>
  <si>
    <t>K2O</t>
  </si>
  <si>
    <t>P2O5</t>
  </si>
  <si>
    <t>LOI</t>
  </si>
  <si>
    <t>SUM</t>
  </si>
  <si>
    <t>Mg#</t>
    <phoneticPr fontId="2" type="noConversion"/>
  </si>
  <si>
    <t>K2O/Na2O</t>
    <phoneticPr fontId="2" type="noConversion"/>
  </si>
  <si>
    <t>A/CNK</t>
    <phoneticPr fontId="2" type="noConversion"/>
  </si>
  <si>
    <t>A/NK</t>
    <phoneticPr fontId="2" type="noConversion"/>
  </si>
  <si>
    <r>
      <t>T</t>
    </r>
    <r>
      <rPr>
        <b/>
        <sz val="11"/>
        <rFont val="Segoe UI Symbol"/>
        <family val="1"/>
      </rPr>
      <t>℃</t>
    </r>
    <phoneticPr fontId="2" type="noConversion"/>
  </si>
  <si>
    <t>Li</t>
  </si>
  <si>
    <t>Be</t>
  </si>
  <si>
    <t>B</t>
  </si>
  <si>
    <t>Sc</t>
  </si>
  <si>
    <t>V</t>
  </si>
  <si>
    <t>Cr</t>
  </si>
  <si>
    <t>Co</t>
  </si>
  <si>
    <t>Ni</t>
  </si>
  <si>
    <t>Cu</t>
  </si>
  <si>
    <t>Zn</t>
  </si>
  <si>
    <t>Ga</t>
  </si>
  <si>
    <t>Rb</t>
  </si>
  <si>
    <t>Sr</t>
  </si>
  <si>
    <t>Y</t>
  </si>
  <si>
    <t>Zr</t>
  </si>
  <si>
    <t>Nb</t>
  </si>
  <si>
    <t>Mo</t>
  </si>
  <si>
    <t>Sn</t>
  </si>
  <si>
    <t>Cs</t>
  </si>
  <si>
    <t>Ba</t>
  </si>
  <si>
    <t>La</t>
  </si>
  <si>
    <t>Ce</t>
    <phoneticPr fontId="2" type="noConversion"/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</si>
  <si>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</si>
  <si>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</si>
  <si>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</si>
  <si>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</si>
  <si>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</si>
  <si>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</si>
  <si>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</si>
  <si>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</si>
  <si>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</si>
  <si>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</si>
  <si>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</si>
  <si>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</si>
  <si>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</si>
  <si>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</si>
  <si>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Tl</t>
  </si>
  <si>
    <t>Pb</t>
  </si>
  <si>
    <t>Th</t>
  </si>
  <si>
    <t>U</t>
  </si>
  <si>
    <t>δEu</t>
    <phoneticPr fontId="2" type="noConversion"/>
  </si>
  <si>
    <t>Table S3 Major (wt.%) and trace element (ppm) data for the magmatic rocks from the Gangou Section</t>
    <phoneticPr fontId="2" type="noConversion"/>
  </si>
  <si>
    <r>
      <rPr>
        <b/>
        <vertAlign val="superscript"/>
        <sz val="11"/>
        <rFont val="Times New Roman"/>
        <family val="1"/>
      </rPr>
      <t>T</t>
    </r>
    <r>
      <rPr>
        <b/>
        <sz val="11"/>
        <rFont val="Times New Roman"/>
        <family val="1"/>
      </rPr>
      <t>Fe</t>
    </r>
    <r>
      <rPr>
        <b/>
        <vertAlign val="subscript"/>
        <sz val="11"/>
        <rFont val="Times New Roman"/>
        <family val="1"/>
      </rPr>
      <t>2</t>
    </r>
    <r>
      <rPr>
        <b/>
        <sz val="11"/>
        <rFont val="Times New Roman"/>
        <family val="1"/>
      </rPr>
      <t>O</t>
    </r>
    <r>
      <rPr>
        <b/>
        <vertAlign val="subscript"/>
        <sz val="11"/>
        <rFont val="Times New Roman"/>
        <family val="1"/>
      </rPr>
      <t>3</t>
    </r>
    <r>
      <rPr>
        <b/>
        <sz val="11"/>
        <rFont val="Times New Roman"/>
        <family val="1"/>
      </rPr>
      <t xml:space="preserve"> is total iron as Fe</t>
    </r>
    <r>
      <rPr>
        <b/>
        <vertAlign val="subscript"/>
        <sz val="11"/>
        <rFont val="Times New Roman"/>
        <family val="1"/>
      </rPr>
      <t>2</t>
    </r>
    <r>
      <rPr>
        <b/>
        <sz val="11"/>
        <rFont val="Times New Roman"/>
        <family val="1"/>
      </rPr>
      <t>O</t>
    </r>
    <r>
      <rPr>
        <b/>
        <vertAlign val="subscript"/>
        <sz val="11"/>
        <rFont val="Times New Roman"/>
        <family val="1"/>
      </rPr>
      <t>3</t>
    </r>
    <r>
      <rPr>
        <b/>
        <sz val="11"/>
        <rFont val="Times New Roman"/>
        <family val="1"/>
      </rPr>
      <t>. Mg</t>
    </r>
    <r>
      <rPr>
        <b/>
        <vertAlign val="superscript"/>
        <sz val="11"/>
        <rFont val="Times New Roman"/>
        <family val="1"/>
      </rPr>
      <t>#</t>
    </r>
    <r>
      <rPr>
        <b/>
        <sz val="11"/>
        <rFont val="Times New Roman"/>
        <family val="1"/>
      </rPr>
      <t>=molar 100×Mg/(Mg</t>
    </r>
    <r>
      <rPr>
        <b/>
        <sz val="11"/>
        <rFont val="宋体"/>
        <family val="3"/>
        <charset val="134"/>
      </rPr>
      <t>＋</t>
    </r>
    <r>
      <rPr>
        <b/>
        <sz val="11"/>
        <rFont val="Times New Roman"/>
        <family val="1"/>
      </rPr>
      <t>Fe). Subscript N means Chondrite-normalized; δEu=2*Eu</t>
    </r>
    <r>
      <rPr>
        <b/>
        <vertAlign val="subscript"/>
        <sz val="11"/>
        <rFont val="Times New Roman"/>
        <family val="1"/>
      </rPr>
      <t>N</t>
    </r>
    <r>
      <rPr>
        <b/>
        <sz val="11"/>
        <rFont val="Times New Roman"/>
        <family val="1"/>
      </rPr>
      <t>/(Sm</t>
    </r>
    <r>
      <rPr>
        <b/>
        <vertAlign val="subscript"/>
        <sz val="11"/>
        <rFont val="Times New Roman"/>
        <family val="1"/>
      </rPr>
      <t>N</t>
    </r>
    <r>
      <rPr>
        <b/>
        <sz val="11"/>
        <rFont val="Times New Roman"/>
        <family val="1"/>
      </rPr>
      <t>+Gd</t>
    </r>
    <r>
      <rPr>
        <b/>
        <vertAlign val="subscript"/>
        <sz val="11"/>
        <rFont val="Times New Roman"/>
        <family val="1"/>
      </rPr>
      <t>N</t>
    </r>
    <r>
      <rPr>
        <b/>
        <sz val="11"/>
        <rFont val="Times New Roman"/>
        <family val="1"/>
      </rPr>
      <t>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</si>
</sst>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_ "/>
    <numFmt numFmtId="177" formatCode="0.0_);[Red]\(0.0\)"/>
    <numFmt numFmtId="178" formatCode="0.00_);[Red]\(0.00\)"/>
    <numFmt numFmtId="179" formatCode="0.0_ "/>
    <numFmt numFmtId="180" formatCode="0_ "/>
    <numFmt numFmtId="181" formatCode="0.000_ "/>
  </numFmts>
  <fonts count="11" x14ac:knownFonts="1">
    <font>
      <sz val="11"/>
      <color theme="1"/>
      <name val="等线"/>
      <family val="2"/>
      <scheme val="minor"/>
    </font>
    <font>
      <b/>
      <sz val="11"/>
      <name val="Times New Roman"/>
      <family val="1"/>
    </font>
    <font>
      <sz val="9"/>
      <name val="等线"/>
      <family val="3"/>
      <charset val="134"/>
      <scheme val="minor"/>
    </font>
    <font>
      <sz val="11"/>
      <name val="Times New Roman"/>
      <family val="1"/>
    </font>
    <font>
      <sz val="11"/>
      <name val="宋体"/>
      <family val="1"/>
      <charset val="134"/>
    </font>
    <font>
      <sz val="11"/>
      <name val="Times New Roman"/>
      <family val="3"/>
    </font>
    <font>
      <sz val="11"/>
      <name val="宋体"/>
      <family val="3"/>
      <charset val="134"/>
    </font>
    <font>
      <b/>
      <sz val="11"/>
      <name val="Segoe UI Symbol"/>
      <family val="1"/>
    </font>
    <font>
      <b/>
      <vertAlign val="subscript"/>
      <sz val="11"/>
      <name val="Times New Roman"/>
      <family val="1"/>
    </font>
    <font>
      <b/>
      <sz val="11"/>
      <name val="宋体"/>
      <family val="3"/>
      <charset val="134"/>
    </font>
    <font>
      <b/>
      <vertAlign val="superscript"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 applyAlignment="1">
      <alignment horizontal="center"/>
    </xf>
    <xf numFmtId="177" fontId="3" fillId="0" borderId="0" xfId="0" applyNumberFormat="1" applyFont="1" applyAlignment="1">
      <alignment horizontal="center" vertical="center"/>
    </xf>
    <xf numFmtId="178" fontId="3" fillId="0" borderId="0" xfId="0" applyNumberFormat="1" applyFont="1" applyAlignment="1">
      <alignment horizontal="center"/>
    </xf>
    <xf numFmtId="176" fontId="3" fillId="0" borderId="0" xfId="0" applyNumberFormat="1" applyFont="1" applyAlignment="1">
      <alignment horizontal="center" vertical="center"/>
    </xf>
    <xf numFmtId="177" fontId="3" fillId="0" borderId="0" xfId="0" applyNumberFormat="1" applyFont="1" applyAlignment="1">
      <alignment horizontal="center"/>
    </xf>
    <xf numFmtId="176" fontId="3" fillId="0" borderId="0" xfId="0" applyNumberFormat="1" applyFont="1" applyAlignment="1">
      <alignment horizontal="center"/>
    </xf>
    <xf numFmtId="179" fontId="3" fillId="0" borderId="0" xfId="0" applyNumberFormat="1" applyFont="1" applyAlignment="1">
      <alignment horizontal="center" vertical="center"/>
    </xf>
    <xf numFmtId="180" fontId="3" fillId="0" borderId="0" xfId="0" applyNumberFormat="1" applyFont="1" applyAlignment="1">
      <alignment horizontal="center" vertical="center"/>
    </xf>
    <xf numFmtId="181" fontId="3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8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178" fontId="1" fillId="0" borderId="4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150A7-7A21-4F83-9EA3-BE3105C0D0E7}">
  <dimension ref="A1:S65"/>
  <sheetViews>
    <sheetView tabSelected="1" zoomScale="70" zoomScaleNormal="70" workbookViewId="0">
      <selection activeCell="T8" sqref="T8"/>
    </sheetView>
  </sheetViews>
  <sheetFormatPr defaultRowHeight="14" x14ac:dyDescent="0.3"/>
  <cols>
    <col min="1" max="1" width="18.75" style="16" customWidth="1"/>
    <col min="2" max="2" width="14.25" style="1" customWidth="1"/>
    <col min="3" max="4" width="10.08203125" style="1" bestFit="1" customWidth="1"/>
    <col min="5" max="5" width="10.9140625" style="1" customWidth="1"/>
    <col min="6" max="9" width="10.08203125" style="1" bestFit="1" customWidth="1"/>
    <col min="10" max="17" width="11.5" style="1" bestFit="1" customWidth="1"/>
    <col min="18" max="18" width="8.6640625" style="1"/>
    <col min="19" max="19" width="8.83203125" style="1" bestFit="1" customWidth="1"/>
    <col min="20" max="16384" width="8.6640625" style="1"/>
  </cols>
  <sheetData>
    <row r="1" spans="1:19" x14ac:dyDescent="0.3">
      <c r="A1" s="17" t="s">
        <v>80</v>
      </c>
    </row>
    <row r="2" spans="1:19" s="12" customFormat="1" x14ac:dyDescent="0.3">
      <c r="A2" s="13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5</v>
      </c>
      <c r="G2" s="11" t="s">
        <v>6</v>
      </c>
      <c r="H2" s="11" t="s">
        <v>7</v>
      </c>
      <c r="I2" s="11" t="s">
        <v>8</v>
      </c>
      <c r="J2" s="11" t="s">
        <v>9</v>
      </c>
      <c r="K2" s="11" t="s">
        <v>10</v>
      </c>
      <c r="L2" s="11" t="s">
        <v>11</v>
      </c>
      <c r="M2" s="11" t="s">
        <v>12</v>
      </c>
      <c r="N2" s="11" t="s">
        <v>13</v>
      </c>
      <c r="O2" s="11" t="s">
        <v>14</v>
      </c>
      <c r="P2" s="11" t="s">
        <v>15</v>
      </c>
      <c r="Q2" s="11" t="s">
        <v>16</v>
      </c>
      <c r="S2" s="10"/>
    </row>
    <row r="3" spans="1:19" x14ac:dyDescent="0.3">
      <c r="A3" s="14"/>
      <c r="B3" s="20" t="s">
        <v>17</v>
      </c>
      <c r="C3" s="20"/>
      <c r="D3" s="20"/>
      <c r="E3" s="20"/>
      <c r="F3" s="20" t="s">
        <v>18</v>
      </c>
      <c r="G3" s="20"/>
      <c r="H3" s="20"/>
      <c r="I3" s="20"/>
      <c r="J3" s="20" t="s">
        <v>19</v>
      </c>
      <c r="K3" s="20"/>
      <c r="L3" s="20"/>
      <c r="M3" s="20"/>
      <c r="N3" s="21" t="s">
        <v>20</v>
      </c>
      <c r="O3" s="21"/>
      <c r="P3" s="21"/>
      <c r="Q3" s="21"/>
      <c r="S3" s="19"/>
    </row>
    <row r="4" spans="1:19" x14ac:dyDescent="0.3">
      <c r="A4" s="14" t="s">
        <v>21</v>
      </c>
      <c r="B4" s="19">
        <v>307</v>
      </c>
      <c r="C4" s="19">
        <v>307</v>
      </c>
      <c r="D4" s="19">
        <v>307</v>
      </c>
      <c r="E4" s="19">
        <v>307</v>
      </c>
      <c r="F4" s="19">
        <v>270</v>
      </c>
      <c r="G4" s="19">
        <v>270</v>
      </c>
      <c r="H4" s="19">
        <v>270</v>
      </c>
      <c r="I4" s="19">
        <v>270</v>
      </c>
      <c r="J4" s="19">
        <v>276</v>
      </c>
      <c r="K4" s="19">
        <v>276</v>
      </c>
      <c r="L4" s="19">
        <v>276</v>
      </c>
      <c r="M4" s="19">
        <v>276</v>
      </c>
      <c r="N4" s="19">
        <v>256</v>
      </c>
      <c r="O4" s="19">
        <v>256</v>
      </c>
      <c r="P4" s="19">
        <v>256</v>
      </c>
      <c r="Q4" s="19">
        <v>256</v>
      </c>
      <c r="S4" s="19"/>
    </row>
    <row r="5" spans="1:19" x14ac:dyDescent="0.3">
      <c r="A5" s="14" t="s">
        <v>22</v>
      </c>
      <c r="B5" s="2">
        <v>51.576999999999998</v>
      </c>
      <c r="C5" s="2">
        <v>51.37</v>
      </c>
      <c r="D5" s="2">
        <v>51.945</v>
      </c>
      <c r="E5" s="2">
        <v>51.457000000000001</v>
      </c>
      <c r="F5" s="2">
        <v>56.853999999999999</v>
      </c>
      <c r="G5" s="2">
        <v>57.445</v>
      </c>
      <c r="H5" s="2">
        <v>56.789000000000001</v>
      </c>
      <c r="I5" s="2">
        <v>56.838000000000001</v>
      </c>
      <c r="J5" s="2">
        <v>76.962000000000003</v>
      </c>
      <c r="K5" s="2">
        <v>76.144000000000005</v>
      </c>
      <c r="L5" s="2">
        <v>76.944000000000003</v>
      </c>
      <c r="M5" s="2">
        <v>77.950999999999993</v>
      </c>
      <c r="N5" s="2">
        <v>45.515999999999998</v>
      </c>
      <c r="O5" s="2">
        <v>45.97</v>
      </c>
      <c r="P5" s="2">
        <v>45.784999999999997</v>
      </c>
      <c r="Q5" s="2">
        <v>45.713000000000001</v>
      </c>
      <c r="S5" s="19"/>
    </row>
    <row r="6" spans="1:19" x14ac:dyDescent="0.3">
      <c r="A6" s="14" t="s">
        <v>23</v>
      </c>
      <c r="B6" s="2">
        <v>0.54300000000000004</v>
      </c>
      <c r="C6" s="2">
        <v>0.64</v>
      </c>
      <c r="D6" s="2">
        <v>0.54400000000000004</v>
      </c>
      <c r="E6" s="2">
        <v>0.57199999999999995</v>
      </c>
      <c r="F6" s="2">
        <v>0.623</v>
      </c>
      <c r="G6" s="2">
        <v>0.64100000000000001</v>
      </c>
      <c r="H6" s="2">
        <v>0.622</v>
      </c>
      <c r="I6" s="2">
        <v>0.67100000000000004</v>
      </c>
      <c r="J6" s="2">
        <v>9.7000000000000003E-2</v>
      </c>
      <c r="K6" s="2">
        <v>6.7000000000000004E-2</v>
      </c>
      <c r="L6" s="2">
        <v>6.3E-2</v>
      </c>
      <c r="M6" s="2">
        <v>9.2999999999999999E-2</v>
      </c>
      <c r="N6" s="2">
        <v>1.81</v>
      </c>
      <c r="O6" s="2">
        <v>1.83</v>
      </c>
      <c r="P6" s="2">
        <v>1.865</v>
      </c>
      <c r="Q6" s="2">
        <v>1.9</v>
      </c>
      <c r="S6" s="19"/>
    </row>
    <row r="7" spans="1:19" x14ac:dyDescent="0.3">
      <c r="A7" s="14" t="s">
        <v>24</v>
      </c>
      <c r="B7" s="2">
        <v>20.771000000000001</v>
      </c>
      <c r="C7" s="2">
        <v>19.853999999999999</v>
      </c>
      <c r="D7" s="2">
        <v>20.928000000000001</v>
      </c>
      <c r="E7" s="2">
        <v>20.245999999999999</v>
      </c>
      <c r="F7" s="2">
        <v>17.553999999999998</v>
      </c>
      <c r="G7" s="2">
        <v>18.134</v>
      </c>
      <c r="H7" s="2">
        <v>17.283999999999999</v>
      </c>
      <c r="I7" s="2">
        <v>17.651</v>
      </c>
      <c r="J7" s="2">
        <v>11.834</v>
      </c>
      <c r="K7" s="2">
        <v>12.522</v>
      </c>
      <c r="L7" s="2">
        <v>12.612</v>
      </c>
      <c r="M7" s="2">
        <v>12.009</v>
      </c>
      <c r="N7" s="2">
        <v>16.776</v>
      </c>
      <c r="O7" s="2">
        <v>16.812000000000001</v>
      </c>
      <c r="P7" s="2">
        <v>16.943999999999999</v>
      </c>
      <c r="Q7" s="2">
        <v>16.843</v>
      </c>
      <c r="S7" s="19"/>
    </row>
    <row r="8" spans="1:19" x14ac:dyDescent="0.3">
      <c r="A8" s="14" t="s">
        <v>25</v>
      </c>
      <c r="B8" s="2">
        <v>5.6040000000000001</v>
      </c>
      <c r="C8" s="2">
        <v>5.8090000000000002</v>
      </c>
      <c r="D8" s="2">
        <v>5.5250000000000004</v>
      </c>
      <c r="E8" s="2">
        <v>5.3550000000000004</v>
      </c>
      <c r="F8" s="2">
        <v>7.5190000000000001</v>
      </c>
      <c r="G8" s="2">
        <v>7.6289999999999996</v>
      </c>
      <c r="H8" s="2">
        <v>7.5140000000000002</v>
      </c>
      <c r="I8" s="2">
        <v>8.0039999999999996</v>
      </c>
      <c r="J8" s="2">
        <v>1.8220000000000001</v>
      </c>
      <c r="K8" s="2">
        <v>1.1759999999999999</v>
      </c>
      <c r="L8" s="2">
        <v>1.1850000000000001</v>
      </c>
      <c r="M8" s="2">
        <v>1.4770000000000001</v>
      </c>
      <c r="N8" s="2">
        <v>11.811</v>
      </c>
      <c r="O8" s="2">
        <v>11.654999999999999</v>
      </c>
      <c r="P8" s="2">
        <v>11.852</v>
      </c>
      <c r="Q8" s="2">
        <v>12.031000000000001</v>
      </c>
      <c r="S8" s="19"/>
    </row>
    <row r="9" spans="1:19" x14ac:dyDescent="0.3">
      <c r="A9" s="14" t="s">
        <v>26</v>
      </c>
      <c r="B9" s="2">
        <v>9.5000000000000001E-2</v>
      </c>
      <c r="C9" s="2">
        <v>0.104</v>
      </c>
      <c r="D9" s="2">
        <v>8.7999999999999995E-2</v>
      </c>
      <c r="E9" s="2">
        <v>9.4E-2</v>
      </c>
      <c r="F9" s="2">
        <v>0.191</v>
      </c>
      <c r="G9" s="2">
        <v>0.182</v>
      </c>
      <c r="H9" s="2">
        <v>0.193</v>
      </c>
      <c r="I9" s="2">
        <v>0.23100000000000001</v>
      </c>
      <c r="J9" s="2">
        <v>1.7000000000000001E-2</v>
      </c>
      <c r="K9" s="2">
        <v>8.9999999999999993E-3</v>
      </c>
      <c r="L9" s="2">
        <v>0.01</v>
      </c>
      <c r="M9" s="2">
        <v>7.0000000000000001E-3</v>
      </c>
      <c r="N9" s="2">
        <v>0.16400000000000001</v>
      </c>
      <c r="O9" s="2">
        <v>0.182</v>
      </c>
      <c r="P9" s="2">
        <v>0.157</v>
      </c>
      <c r="Q9" s="2">
        <v>0.16</v>
      </c>
      <c r="S9" s="19"/>
    </row>
    <row r="10" spans="1:19" x14ac:dyDescent="0.3">
      <c r="A10" s="14" t="s">
        <v>27</v>
      </c>
      <c r="B10" s="2">
        <v>5.4470000000000001</v>
      </c>
      <c r="C10" s="2">
        <v>5.8049999999999997</v>
      </c>
      <c r="D10" s="2">
        <v>5.21</v>
      </c>
      <c r="E10" s="2">
        <v>5.0229999999999997</v>
      </c>
      <c r="F10" s="2">
        <v>3.3860000000000001</v>
      </c>
      <c r="G10" s="2">
        <v>3.2240000000000002</v>
      </c>
      <c r="H10" s="2">
        <v>3.3929999999999998</v>
      </c>
      <c r="I10" s="2">
        <v>3.7240000000000002</v>
      </c>
      <c r="J10" s="2">
        <v>5.8999999999999997E-2</v>
      </c>
      <c r="K10" s="2">
        <v>3.7999999999999999E-2</v>
      </c>
      <c r="L10" s="2">
        <v>5.3999999999999999E-2</v>
      </c>
      <c r="M10" s="2">
        <v>4.5999999999999999E-2</v>
      </c>
      <c r="N10" s="2">
        <v>6.8070000000000004</v>
      </c>
      <c r="O10" s="2">
        <v>6.5119999999999996</v>
      </c>
      <c r="P10" s="2">
        <v>6.7649999999999997</v>
      </c>
      <c r="Q10" s="2">
        <v>6.7169999999999996</v>
      </c>
      <c r="S10" s="19"/>
    </row>
    <row r="11" spans="1:19" x14ac:dyDescent="0.3">
      <c r="A11" s="14" t="s">
        <v>28</v>
      </c>
      <c r="B11" s="2">
        <v>9.0449999999999999</v>
      </c>
      <c r="C11" s="2">
        <v>9.2840000000000007</v>
      </c>
      <c r="D11" s="2">
        <v>8.3989999999999991</v>
      </c>
      <c r="E11" s="2">
        <v>9.7590000000000003</v>
      </c>
      <c r="F11" s="2">
        <v>4.4089999999999998</v>
      </c>
      <c r="G11" s="2">
        <v>5.5860000000000003</v>
      </c>
      <c r="H11" s="2">
        <v>4.4420000000000002</v>
      </c>
      <c r="I11" s="2">
        <v>4.2229999999999999</v>
      </c>
      <c r="J11" s="2">
        <v>0.48499999999999999</v>
      </c>
      <c r="K11" s="2">
        <v>0.48599999999999999</v>
      </c>
      <c r="L11" s="2">
        <v>0.37</v>
      </c>
      <c r="M11" s="2">
        <v>0.17699999999999999</v>
      </c>
      <c r="N11" s="2">
        <v>7.5179999999999998</v>
      </c>
      <c r="O11" s="2">
        <v>8.4049999999999994</v>
      </c>
      <c r="P11" s="2">
        <v>7.5439999999999996</v>
      </c>
      <c r="Q11" s="2">
        <v>7.335</v>
      </c>
      <c r="S11" s="19"/>
    </row>
    <row r="12" spans="1:19" x14ac:dyDescent="0.3">
      <c r="A12" s="14" t="s">
        <v>29</v>
      </c>
      <c r="B12" s="2">
        <v>3.5659999999999998</v>
      </c>
      <c r="C12" s="2">
        <v>3.6480000000000001</v>
      </c>
      <c r="D12" s="2">
        <v>3.863</v>
      </c>
      <c r="E12" s="2">
        <v>3.2480000000000002</v>
      </c>
      <c r="F12" s="2">
        <v>4.8449999999999998</v>
      </c>
      <c r="G12" s="2">
        <v>4.0149999999999997</v>
      </c>
      <c r="H12" s="2">
        <v>4.9279999999999999</v>
      </c>
      <c r="I12" s="2">
        <v>4.3970000000000002</v>
      </c>
      <c r="J12" s="2">
        <v>3.9079999999999999</v>
      </c>
      <c r="K12" s="2">
        <v>3.6360000000000001</v>
      </c>
      <c r="L12" s="2">
        <v>4.4219999999999997</v>
      </c>
      <c r="M12" s="2">
        <v>3.9340000000000002</v>
      </c>
      <c r="N12" s="2">
        <v>2.5430000000000001</v>
      </c>
      <c r="O12" s="2">
        <v>2.8450000000000002</v>
      </c>
      <c r="P12" s="2">
        <v>2.6469999999999998</v>
      </c>
      <c r="Q12" s="2">
        <v>2.6640000000000001</v>
      </c>
      <c r="S12" s="19"/>
    </row>
    <row r="13" spans="1:19" s="3" customFormat="1" x14ac:dyDescent="0.3">
      <c r="A13" s="15" t="s">
        <v>30</v>
      </c>
      <c r="B13" s="2">
        <v>0.36399999999999999</v>
      </c>
      <c r="C13" s="2">
        <v>0.38200000000000001</v>
      </c>
      <c r="D13" s="2">
        <v>0.48199999999999998</v>
      </c>
      <c r="E13" s="2">
        <v>0.311</v>
      </c>
      <c r="F13" s="2">
        <v>1.103</v>
      </c>
      <c r="G13" s="2">
        <v>0.85399999999999998</v>
      </c>
      <c r="H13" s="2">
        <v>1.0369999999999999</v>
      </c>
      <c r="I13" s="2">
        <v>0.75800000000000001</v>
      </c>
      <c r="J13" s="2">
        <v>4.4210000000000003</v>
      </c>
      <c r="K13" s="2">
        <v>4.8339999999999996</v>
      </c>
      <c r="L13" s="2">
        <v>4.0419999999999998</v>
      </c>
      <c r="M13" s="2">
        <v>4.2480000000000002</v>
      </c>
      <c r="N13" s="2">
        <v>1.829</v>
      </c>
      <c r="O13" s="2">
        <v>1.4279999999999999</v>
      </c>
      <c r="P13" s="2">
        <v>1.7949999999999999</v>
      </c>
      <c r="Q13" s="2">
        <v>1.722</v>
      </c>
      <c r="S13" s="19"/>
    </row>
    <row r="14" spans="1:19" x14ac:dyDescent="0.3">
      <c r="A14" s="14" t="s">
        <v>31</v>
      </c>
      <c r="B14" s="2">
        <v>7.4999999999999997E-2</v>
      </c>
      <c r="C14" s="2">
        <v>4.7E-2</v>
      </c>
      <c r="D14" s="2">
        <v>0.122</v>
      </c>
      <c r="E14" s="2">
        <v>6.7000000000000004E-2</v>
      </c>
      <c r="F14" s="2">
        <v>0.187</v>
      </c>
      <c r="G14" s="2">
        <v>0.19</v>
      </c>
      <c r="H14" s="2">
        <v>0.185</v>
      </c>
      <c r="I14" s="2">
        <v>0.188</v>
      </c>
      <c r="J14" s="2">
        <v>4.0000000000000001E-3</v>
      </c>
      <c r="K14" s="2">
        <v>5.0000000000000001E-3</v>
      </c>
      <c r="L14" s="2">
        <v>5.0000000000000001E-3</v>
      </c>
      <c r="M14" s="2">
        <v>4.0000000000000001E-3</v>
      </c>
      <c r="N14" s="2">
        <v>0.23</v>
      </c>
      <c r="O14" s="2">
        <v>0.28000000000000003</v>
      </c>
      <c r="P14" s="2">
        <v>0.23599999999999999</v>
      </c>
      <c r="Q14" s="2">
        <v>0.245</v>
      </c>
      <c r="S14" s="19"/>
    </row>
    <row r="15" spans="1:19" x14ac:dyDescent="0.3">
      <c r="A15" s="14" t="s">
        <v>32</v>
      </c>
      <c r="B15" s="2">
        <v>2.2120000000000002</v>
      </c>
      <c r="C15" s="2">
        <v>2.5539999999999998</v>
      </c>
      <c r="D15" s="2">
        <v>2.2690000000000001</v>
      </c>
      <c r="E15" s="2">
        <v>3.3050000000000002</v>
      </c>
      <c r="F15" s="2">
        <v>2.9620000000000002</v>
      </c>
      <c r="G15" s="2">
        <v>1.851</v>
      </c>
      <c r="H15" s="2">
        <v>2.9620000000000002</v>
      </c>
      <c r="I15" s="2">
        <v>3.2530000000000001</v>
      </c>
      <c r="J15" s="2">
        <v>0.68600000000000005</v>
      </c>
      <c r="K15" s="2">
        <v>0.57799999999999996</v>
      </c>
      <c r="L15" s="2">
        <v>0.496</v>
      </c>
      <c r="M15" s="2">
        <v>0.32600000000000001</v>
      </c>
      <c r="N15" s="2">
        <v>4.335</v>
      </c>
      <c r="O15" s="2">
        <v>3.855</v>
      </c>
      <c r="P15" s="2">
        <v>4.2249999999999996</v>
      </c>
      <c r="Q15" s="2">
        <v>4.2880000000000003</v>
      </c>
      <c r="S15" s="19"/>
    </row>
    <row r="16" spans="1:19" x14ac:dyDescent="0.3">
      <c r="A16" s="14" t="s">
        <v>33</v>
      </c>
      <c r="B16" s="2">
        <v>99.299000000000007</v>
      </c>
      <c r="C16" s="2">
        <v>99.497</v>
      </c>
      <c r="D16" s="2">
        <v>99.375</v>
      </c>
      <c r="E16" s="2">
        <v>99.436999999999998</v>
      </c>
      <c r="F16" s="2">
        <v>99.632999999999996</v>
      </c>
      <c r="G16" s="2">
        <v>99.751000000000005</v>
      </c>
      <c r="H16" s="2">
        <v>99.349000000000004</v>
      </c>
      <c r="I16" s="2">
        <v>99.938000000000002</v>
      </c>
      <c r="J16" s="2">
        <v>100.295</v>
      </c>
      <c r="K16" s="2">
        <v>99.495000000000005</v>
      </c>
      <c r="L16" s="2">
        <v>100.203</v>
      </c>
      <c r="M16" s="2">
        <v>100.27200000000001</v>
      </c>
      <c r="N16" s="2">
        <v>99.338999999999999</v>
      </c>
      <c r="O16" s="2">
        <v>99.774000000000001</v>
      </c>
      <c r="P16" s="2">
        <v>99.814999999999998</v>
      </c>
      <c r="Q16" s="2">
        <v>99.617999999999995</v>
      </c>
      <c r="S16" s="19"/>
    </row>
    <row r="17" spans="1:19" x14ac:dyDescent="0.3">
      <c r="A17" s="14" t="s">
        <v>34</v>
      </c>
      <c r="B17" s="2">
        <f t="shared" ref="B17:Q17" si="0">(B10/40.31)/(B10/40.31+B8*0.8998/71.85)*100</f>
        <v>65.816965099275365</v>
      </c>
      <c r="C17" s="2">
        <f t="shared" si="0"/>
        <v>66.438005947868362</v>
      </c>
      <c r="D17" s="2">
        <f t="shared" si="0"/>
        <v>65.132316343236099</v>
      </c>
      <c r="E17" s="2">
        <f t="shared" si="0"/>
        <v>65.011857519971571</v>
      </c>
      <c r="F17" s="2">
        <f t="shared" si="0"/>
        <v>47.147598696954176</v>
      </c>
      <c r="G17" s="2">
        <f t="shared" si="0"/>
        <v>45.567413344783304</v>
      </c>
      <c r="H17" s="2">
        <f t="shared" si="0"/>
        <v>47.215641936361735</v>
      </c>
      <c r="I17" s="2">
        <f t="shared" si="0"/>
        <v>47.961648856629665</v>
      </c>
      <c r="J17" s="2">
        <f t="shared" si="0"/>
        <v>6.0279589250300356</v>
      </c>
      <c r="K17" s="2">
        <f t="shared" si="0"/>
        <v>6.0158744671793984</v>
      </c>
      <c r="L17" s="2">
        <f t="shared" si="0"/>
        <v>8.2795996354366732</v>
      </c>
      <c r="M17" s="2">
        <f t="shared" si="0"/>
        <v>5.8109323543461393</v>
      </c>
      <c r="N17" s="2">
        <f t="shared" si="0"/>
        <v>53.307263782974779</v>
      </c>
      <c r="O17" s="2">
        <f t="shared" si="0"/>
        <v>52.534704196644086</v>
      </c>
      <c r="P17" s="2">
        <f t="shared" si="0"/>
        <v>53.066880862712416</v>
      </c>
      <c r="Q17" s="2">
        <f t="shared" si="0"/>
        <v>52.515842881918715</v>
      </c>
      <c r="S17" s="19"/>
    </row>
    <row r="18" spans="1:19" x14ac:dyDescent="0.3">
      <c r="A18" s="14" t="s">
        <v>35</v>
      </c>
      <c r="B18" s="2">
        <f t="shared" ref="B18:Q18" si="1">B13/B12</f>
        <v>0.10207515423443635</v>
      </c>
      <c r="C18" s="2">
        <f t="shared" si="1"/>
        <v>0.10471491228070175</v>
      </c>
      <c r="D18" s="2">
        <f t="shared" si="1"/>
        <v>0.12477349210458193</v>
      </c>
      <c r="E18" s="2">
        <f t="shared" si="1"/>
        <v>9.5751231527093583E-2</v>
      </c>
      <c r="F18" s="2">
        <f t="shared" si="1"/>
        <v>0.22765737874097008</v>
      </c>
      <c r="G18" s="2">
        <f t="shared" si="1"/>
        <v>0.21270236612702367</v>
      </c>
      <c r="H18" s="2">
        <f t="shared" si="1"/>
        <v>0.21043019480519479</v>
      </c>
      <c r="I18" s="2">
        <f t="shared" si="1"/>
        <v>0.17239026609051625</v>
      </c>
      <c r="J18" s="2">
        <f t="shared" si="1"/>
        <v>1.1312691914022519</v>
      </c>
      <c r="K18" s="2">
        <f t="shared" si="1"/>
        <v>1.3294829482948294</v>
      </c>
      <c r="L18" s="2">
        <f t="shared" si="1"/>
        <v>0.9140660334690186</v>
      </c>
      <c r="M18" s="2">
        <f t="shared" si="1"/>
        <v>1.0798169801728521</v>
      </c>
      <c r="N18" s="2">
        <f t="shared" si="1"/>
        <v>0.71922925678332672</v>
      </c>
      <c r="O18" s="2">
        <f t="shared" si="1"/>
        <v>0.501933216168717</v>
      </c>
      <c r="P18" s="2">
        <f t="shared" si="1"/>
        <v>0.67812618058179075</v>
      </c>
      <c r="Q18" s="2">
        <f t="shared" si="1"/>
        <v>0.64639639639639634</v>
      </c>
      <c r="S18" s="4"/>
    </row>
    <row r="19" spans="1:19" x14ac:dyDescent="0.3">
      <c r="A19" s="14" t="s">
        <v>36</v>
      </c>
      <c r="B19" s="2">
        <f>(B7/102)/(B11/56+B12/62+B13/94)</f>
        <v>0.91355529476196407</v>
      </c>
      <c r="C19" s="2">
        <f>(C7/102)/(C11/56+C12/62+C13/94)</f>
        <v>0.85114585306162205</v>
      </c>
      <c r="D19" s="2">
        <f>(D7/102)/(D11/56+D12/62+D13/94)</f>
        <v>0.94370345717679016</v>
      </c>
      <c r="E19" s="2">
        <f>(E7/102)/(E11/56+E12/62+E13/94)</f>
        <v>0.86313796177243574</v>
      </c>
      <c r="F19" s="2">
        <f>(F7/102)/(F11/56+F12/62+F13/94)</f>
        <v>1.0206788723490798</v>
      </c>
      <c r="G19" s="2">
        <f>(G7/102)/(G11/56+G12/62+G13/94)</f>
        <v>1.024143477561213</v>
      </c>
      <c r="H19" s="2">
        <f>(H7/102)/(H11/56+H12/62+H13/94)</f>
        <v>0.99772585742223474</v>
      </c>
      <c r="I19" s="2">
        <f>(I7/102)/(I11/56+I12/62+I13/94)</f>
        <v>1.1208280950716796</v>
      </c>
      <c r="J19" s="2">
        <f>(J7/102)/(J11/56+J12/62+J13/94)</f>
        <v>0.97721388106982288</v>
      </c>
      <c r="K19" s="2">
        <f>(K7/102)/(K11/56+K12/62+K13/94)</f>
        <v>1.0338144514911194</v>
      </c>
      <c r="L19" s="2">
        <f>(L7/102)/(L11/56+L12/62+L13/94)</f>
        <v>1.0224703674376094</v>
      </c>
      <c r="M19" s="2">
        <f>(M7/102)/(M11/56+M12/62+M13/94)</f>
        <v>1.0530525499933909</v>
      </c>
      <c r="N19" s="2">
        <f>(N7/102)/(N11/56+N12/62+N13/94)</f>
        <v>0.84463623639382335</v>
      </c>
      <c r="O19" s="2">
        <f>(O7/102)/(O11/56+O12/62+O13/94)</f>
        <v>0.78053317470899708</v>
      </c>
      <c r="P19" s="2">
        <f>(P7/102)/(P11/56+P12/62+P13/94)</f>
        <v>0.84536703142142822</v>
      </c>
      <c r="Q19" s="2">
        <f>(Q7/102)/(Q11/56+Q12/62+Q13/94)</f>
        <v>0.85883539214801974</v>
      </c>
      <c r="S19" s="4"/>
    </row>
    <row r="20" spans="1:19" x14ac:dyDescent="0.3">
      <c r="A20" s="14" t="s">
        <v>37</v>
      </c>
      <c r="B20" s="2">
        <f>(B7/102)/(B12/62+B13/94)</f>
        <v>3.3171906174005441</v>
      </c>
      <c r="C20" s="2">
        <f>(C7/102)/(C12/62+C13/94)</f>
        <v>3.0944229037510751</v>
      </c>
      <c r="D20" s="2">
        <f>(D7/102)/(D12/62+D13/94)</f>
        <v>3.0426214118569059</v>
      </c>
      <c r="E20" s="2">
        <f>(E7/102)/(E12/62+E13/94)</f>
        <v>3.5638393277297111</v>
      </c>
      <c r="F20" s="2">
        <f>(F7/102)/(F12/62+F13/94)</f>
        <v>1.914770401341348</v>
      </c>
      <c r="G20" s="2">
        <f>(G7/102)/(G12/62+G13/94)</f>
        <v>2.4075931675306532</v>
      </c>
      <c r="H20" s="2">
        <f>(H7/102)/(H12/62+H13/94)</f>
        <v>1.8720599813572985</v>
      </c>
      <c r="I20" s="2">
        <f>(I7/102)/(I12/62+I13/94)</f>
        <v>2.1909602711942493</v>
      </c>
      <c r="J20" s="2">
        <f>(J7/102)/(J12/62+J13/94)</f>
        <v>1.0541087506037907</v>
      </c>
      <c r="K20" s="2">
        <f>(K7/102)/(K12/62+K13/94)</f>
        <v>1.1153259992055284</v>
      </c>
      <c r="L20" s="2">
        <f>(L7/102)/(L12/62+L13/94)</f>
        <v>1.0815628734563805</v>
      </c>
      <c r="M20" s="2">
        <f>(M7/102)/(M12/62+M13/94)</f>
        <v>1.0836886250776205</v>
      </c>
      <c r="N20" s="2">
        <f>(N7/102)/(N12/62+N13/94)</f>
        <v>2.7197099881832201</v>
      </c>
      <c r="O20" s="2">
        <f>(O7/102)/(O12/62+O13/94)</f>
        <v>2.6985485395003028</v>
      </c>
      <c r="P20" s="2">
        <f>(P7/102)/(P12/62+P13/94)</f>
        <v>2.6884535946405617</v>
      </c>
      <c r="Q20" s="2">
        <f>(Q7/102)/(Q12/62+Q13/94)</f>
        <v>2.6943355851775728</v>
      </c>
      <c r="S20" s="4"/>
    </row>
    <row r="21" spans="1:19" ht="16.5" x14ac:dyDescent="0.45">
      <c r="A21" s="16" t="s">
        <v>38</v>
      </c>
      <c r="B21" s="5"/>
      <c r="C21" s="5"/>
      <c r="D21" s="5"/>
      <c r="E21" s="5"/>
      <c r="F21" s="5"/>
      <c r="G21" s="5"/>
      <c r="H21" s="5"/>
      <c r="I21" s="5"/>
      <c r="J21" s="5">
        <v>857.64783945844863</v>
      </c>
      <c r="K21" s="5">
        <v>844.6993927393886</v>
      </c>
      <c r="L21" s="5">
        <v>846.13510136916591</v>
      </c>
      <c r="M21" s="5">
        <v>843.09988048928642</v>
      </c>
      <c r="N21" s="5"/>
      <c r="O21" s="5"/>
      <c r="P21" s="5"/>
      <c r="Q21" s="5"/>
    </row>
    <row r="22" spans="1:19" x14ac:dyDescent="0.3">
      <c r="J22" s="6"/>
      <c r="K22" s="6"/>
      <c r="L22" s="6"/>
      <c r="M22" s="6"/>
    </row>
    <row r="23" spans="1:19" x14ac:dyDescent="0.3">
      <c r="A23" s="14" t="s">
        <v>39</v>
      </c>
      <c r="B23" s="7">
        <v>12.431021146183609</v>
      </c>
      <c r="C23" s="7">
        <v>11.636403940031457</v>
      </c>
      <c r="D23" s="7">
        <v>13.025272047669231</v>
      </c>
      <c r="E23" s="7">
        <v>13.873206013510073</v>
      </c>
      <c r="F23" s="7">
        <v>18.579131408197565</v>
      </c>
      <c r="G23" s="7">
        <v>13.289451643733996</v>
      </c>
      <c r="H23" s="7">
        <v>18.626726369983956</v>
      </c>
      <c r="I23" s="7">
        <v>23.967600082795677</v>
      </c>
      <c r="J23" s="4">
        <v>1.6686425857492531</v>
      </c>
      <c r="K23" s="4">
        <v>2.8953554674838529</v>
      </c>
      <c r="L23" s="4">
        <v>3.7264492451988498</v>
      </c>
      <c r="M23" s="4">
        <v>1.0181401299487507</v>
      </c>
      <c r="N23" s="7">
        <v>49.13725445986946</v>
      </c>
      <c r="O23" s="7">
        <v>46.543505671647303</v>
      </c>
      <c r="P23" s="7">
        <v>55.041517553111966</v>
      </c>
      <c r="Q23" s="7">
        <v>44.106415436973727</v>
      </c>
    </row>
    <row r="24" spans="1:19" x14ac:dyDescent="0.3">
      <c r="A24" s="14" t="s">
        <v>40</v>
      </c>
      <c r="B24" s="4">
        <v>0.5864919278175218</v>
      </c>
      <c r="C24" s="4">
        <v>0.57903683094025249</v>
      </c>
      <c r="D24" s="4">
        <v>0.57405263789012539</v>
      </c>
      <c r="E24" s="4">
        <v>0.53233869633544517</v>
      </c>
      <c r="F24" s="4">
        <v>0.8791981919464904</v>
      </c>
      <c r="G24" s="4">
        <v>0.79942093906911149</v>
      </c>
      <c r="H24" s="4">
        <v>0.81951581138488738</v>
      </c>
      <c r="I24" s="4">
        <v>0.71722457138578755</v>
      </c>
      <c r="J24" s="4">
        <v>2.929805020780222</v>
      </c>
      <c r="K24" s="4">
        <v>2.3121822276526185</v>
      </c>
      <c r="L24" s="4">
        <v>2.1979393912004603</v>
      </c>
      <c r="M24" s="4">
        <v>3.0653813038850437</v>
      </c>
      <c r="N24" s="4">
        <v>1.2029028751964845</v>
      </c>
      <c r="O24" s="4">
        <v>1.3567041748717157</v>
      </c>
      <c r="P24" s="4">
        <v>1.2070299824525248</v>
      </c>
      <c r="Q24" s="4">
        <v>1.1757649699377752</v>
      </c>
    </row>
    <row r="25" spans="1:19" x14ac:dyDescent="0.3">
      <c r="A25" s="14" t="s">
        <v>41</v>
      </c>
      <c r="B25" s="7">
        <v>13.484270398646435</v>
      </c>
      <c r="C25" s="7">
        <v>11.353591356018791</v>
      </c>
      <c r="D25" s="7">
        <v>14.513467440021325</v>
      </c>
      <c r="E25" s="7">
        <v>10.981089052689565</v>
      </c>
      <c r="F25" s="4">
        <v>9.0064011707718663</v>
      </c>
      <c r="G25" s="4">
        <v>9.5964039651779611</v>
      </c>
      <c r="H25" s="4">
        <v>9.5953613020514119</v>
      </c>
      <c r="I25" s="7">
        <v>10.293882245473331</v>
      </c>
      <c r="J25" s="4">
        <v>9.5553601416526526</v>
      </c>
      <c r="K25" s="4">
        <v>8.9344529126173953</v>
      </c>
      <c r="L25" s="4">
        <v>9.0729433011113478</v>
      </c>
      <c r="M25" s="4">
        <v>9.196155822223929</v>
      </c>
      <c r="N25" s="7">
        <v>15.493076278230062</v>
      </c>
      <c r="O25" s="7">
        <v>13.694880991360876</v>
      </c>
      <c r="P25" s="7">
        <v>16.5593079454685</v>
      </c>
      <c r="Q25" s="7">
        <v>17.834160842199275</v>
      </c>
    </row>
    <row r="26" spans="1:19" x14ac:dyDescent="0.3">
      <c r="A26" s="14" t="s">
        <v>42</v>
      </c>
      <c r="B26" s="7">
        <v>23.526007245448476</v>
      </c>
      <c r="C26" s="7">
        <v>24.865073103391232</v>
      </c>
      <c r="D26" s="7">
        <v>22.579649659837894</v>
      </c>
      <c r="E26" s="7">
        <v>22.744668506739558</v>
      </c>
      <c r="F26" s="7">
        <v>13.938748914968238</v>
      </c>
      <c r="G26" s="7">
        <v>12.484485038360338</v>
      </c>
      <c r="H26" s="7">
        <v>14.169012947327515</v>
      </c>
      <c r="I26" s="7">
        <v>14.180228815507339</v>
      </c>
      <c r="J26" s="4">
        <v>0.73591112372716927</v>
      </c>
      <c r="K26" s="4">
        <v>0.935911123727169</v>
      </c>
      <c r="L26" s="4">
        <v>1.3276740383716601</v>
      </c>
      <c r="M26" s="4">
        <v>1.1216693189684235</v>
      </c>
      <c r="N26" s="7">
        <v>30.802975897039527</v>
      </c>
      <c r="O26" s="7">
        <v>30.452391142265753</v>
      </c>
      <c r="P26" s="7">
        <v>31.18336659257935</v>
      </c>
      <c r="Q26" s="7">
        <v>31.745641803156815</v>
      </c>
    </row>
    <row r="27" spans="1:19" x14ac:dyDescent="0.3">
      <c r="A27" s="14" t="s">
        <v>43</v>
      </c>
      <c r="B27" s="8">
        <v>108.85350422049498</v>
      </c>
      <c r="C27" s="8">
        <v>115.76424003863941</v>
      </c>
      <c r="D27" s="7">
        <v>97.148668499036134</v>
      </c>
      <c r="E27" s="8">
        <v>110.78514030080004</v>
      </c>
      <c r="F27" s="8">
        <v>114.58912983287394</v>
      </c>
      <c r="G27" s="8">
        <v>125.77257620638855</v>
      </c>
      <c r="H27" s="8">
        <v>121.48634626287445</v>
      </c>
      <c r="I27" s="8">
        <v>128.32540910023431</v>
      </c>
      <c r="J27" s="4">
        <v>2.155992621934856</v>
      </c>
      <c r="K27" s="4">
        <v>1.6577226449654898</v>
      </c>
      <c r="L27" s="4">
        <v>1.9977218429401811</v>
      </c>
      <c r="M27" s="4">
        <v>1.0076331228585438</v>
      </c>
      <c r="N27" s="8">
        <v>250.38156978236569</v>
      </c>
      <c r="O27" s="8">
        <v>252.03012032797744</v>
      </c>
      <c r="P27" s="8">
        <v>252.02466689129164</v>
      </c>
      <c r="Q27" s="8">
        <v>259.88275938168289</v>
      </c>
    </row>
    <row r="28" spans="1:19" x14ac:dyDescent="0.3">
      <c r="A28" s="14" t="s">
        <v>44</v>
      </c>
      <c r="B28" s="7">
        <v>77.263448292731923</v>
      </c>
      <c r="C28" s="7">
        <v>89.074658989996166</v>
      </c>
      <c r="D28" s="7">
        <v>78.910033031619093</v>
      </c>
      <c r="E28" s="7">
        <v>74.39307850543851</v>
      </c>
      <c r="F28" s="7">
        <v>24.359389650434231</v>
      </c>
      <c r="G28" s="7">
        <v>23.438114346295091</v>
      </c>
      <c r="H28" s="7">
        <v>27.025816730771229</v>
      </c>
      <c r="I28" s="7">
        <v>25.650691759089987</v>
      </c>
      <c r="J28" s="4">
        <v>1.4061704692111434</v>
      </c>
      <c r="K28" s="4">
        <v>1.1053752426860128</v>
      </c>
      <c r="L28" s="4">
        <v>1.3222952933785286</v>
      </c>
      <c r="M28" s="4">
        <v>2.4294494428253048</v>
      </c>
      <c r="N28" s="8">
        <v>107.64495941808423</v>
      </c>
      <c r="O28" s="7">
        <v>80.272715805774411</v>
      </c>
      <c r="P28" s="8">
        <v>106.09948526062266</v>
      </c>
      <c r="Q28" s="8">
        <v>107.19513617336041</v>
      </c>
    </row>
    <row r="29" spans="1:19" x14ac:dyDescent="0.3">
      <c r="A29" s="14" t="s">
        <v>45</v>
      </c>
      <c r="B29" s="7">
        <v>22.48159304657495</v>
      </c>
      <c r="C29" s="7">
        <v>23.995725920269184</v>
      </c>
      <c r="D29" s="7">
        <v>21.656002754097177</v>
      </c>
      <c r="E29" s="7">
        <v>20.575538404743586</v>
      </c>
      <c r="F29" s="7">
        <v>17.996276038080335</v>
      </c>
      <c r="G29" s="7">
        <v>18.16171314698132</v>
      </c>
      <c r="H29" s="7">
        <v>18.411460952271856</v>
      </c>
      <c r="I29" s="7">
        <v>19.32308853488632</v>
      </c>
      <c r="J29" s="4">
        <v>0.11261505736376842</v>
      </c>
      <c r="K29" s="4">
        <v>0.24058433469397222</v>
      </c>
      <c r="L29" s="4">
        <v>0.24389995897211852</v>
      </c>
      <c r="M29" s="4">
        <v>0.12141862465280621</v>
      </c>
      <c r="N29" s="7">
        <v>46.493152764150331</v>
      </c>
      <c r="O29" s="7">
        <v>43.198690240160843</v>
      </c>
      <c r="P29" s="7">
        <v>44.783108763674093</v>
      </c>
      <c r="Q29" s="7">
        <v>45.451674700640538</v>
      </c>
    </row>
    <row r="30" spans="1:19" x14ac:dyDescent="0.3">
      <c r="A30" s="14" t="s">
        <v>46</v>
      </c>
      <c r="B30" s="7">
        <v>33.447965538239231</v>
      </c>
      <c r="C30" s="7">
        <v>33.829469541723022</v>
      </c>
      <c r="D30" s="7">
        <v>32.616322808853681</v>
      </c>
      <c r="E30" s="7">
        <v>33.130286179919075</v>
      </c>
      <c r="F30" s="7">
        <v>13.779597205417927</v>
      </c>
      <c r="G30" s="7">
        <v>14.027188688240699</v>
      </c>
      <c r="H30" s="7">
        <v>14.779006938413277</v>
      </c>
      <c r="I30" s="7">
        <v>14.19444103943337</v>
      </c>
      <c r="J30" s="4">
        <v>0.70206538128167362</v>
      </c>
      <c r="K30" s="4">
        <v>0.88495375120457098</v>
      </c>
      <c r="L30" s="4">
        <v>0.48376049502518298</v>
      </c>
      <c r="M30" s="4">
        <v>0.4875802085667581</v>
      </c>
      <c r="N30" s="7">
        <v>89.017233213653839</v>
      </c>
      <c r="O30" s="7">
        <v>80.051700530882101</v>
      </c>
      <c r="P30" s="7">
        <v>87.639238780251063</v>
      </c>
      <c r="Q30" s="7">
        <v>84.475440827272251</v>
      </c>
    </row>
    <row r="31" spans="1:19" x14ac:dyDescent="0.3">
      <c r="A31" s="14" t="s">
        <v>47</v>
      </c>
      <c r="B31" s="7">
        <v>22.244421068034992</v>
      </c>
      <c r="C31" s="7">
        <v>13.442977357659471</v>
      </c>
      <c r="D31" s="7">
        <v>27.699820900784093</v>
      </c>
      <c r="E31" s="7">
        <v>56.350667575785913</v>
      </c>
      <c r="F31" s="7">
        <v>34.419957588199509</v>
      </c>
      <c r="G31" s="7">
        <v>30.929595720953785</v>
      </c>
      <c r="H31" s="7">
        <v>33.585256211392533</v>
      </c>
      <c r="I31" s="7">
        <v>36.05504782603365</v>
      </c>
      <c r="J31" s="4">
        <v>1.7516553274809485</v>
      </c>
      <c r="K31" s="4">
        <v>2.4737667153846266</v>
      </c>
      <c r="L31" s="4">
        <v>1.6504650348757905</v>
      </c>
      <c r="M31" s="4">
        <v>0.96069279916512618</v>
      </c>
      <c r="N31" s="7">
        <v>80.822205574351258</v>
      </c>
      <c r="O31" s="7">
        <v>72.370081923226337</v>
      </c>
      <c r="P31" s="7">
        <v>76.081203130997622</v>
      </c>
      <c r="Q31" s="7">
        <v>79.997906664029173</v>
      </c>
    </row>
    <row r="32" spans="1:19" x14ac:dyDescent="0.3">
      <c r="A32" s="14" t="s">
        <v>48</v>
      </c>
      <c r="B32" s="7">
        <v>37.687969308616303</v>
      </c>
      <c r="C32" s="7">
        <v>32.785013802364944</v>
      </c>
      <c r="D32" s="7">
        <v>37.056330021388582</v>
      </c>
      <c r="E32" s="7">
        <v>36.698026985528394</v>
      </c>
      <c r="F32" s="7">
        <v>87.044038499272133</v>
      </c>
      <c r="G32" s="7">
        <v>86.7953194749592</v>
      </c>
      <c r="H32" s="7">
        <v>88.472669347017714</v>
      </c>
      <c r="I32" s="7">
        <v>98.459726355301029</v>
      </c>
      <c r="J32" s="8">
        <v>102.32770421492327</v>
      </c>
      <c r="K32" s="7">
        <v>21.694959955670722</v>
      </c>
      <c r="L32" s="7">
        <v>25.595370884214958</v>
      </c>
      <c r="M32" s="7">
        <v>28.516281283858358</v>
      </c>
      <c r="N32" s="8">
        <v>104.83340373701543</v>
      </c>
      <c r="O32" s="7">
        <v>93.475081795142245</v>
      </c>
      <c r="P32" s="8">
        <v>106.26781132391066</v>
      </c>
      <c r="Q32" s="8">
        <v>108.08502985909716</v>
      </c>
    </row>
    <row r="33" spans="1:17" x14ac:dyDescent="0.3">
      <c r="A33" s="14" t="s">
        <v>49</v>
      </c>
      <c r="B33" s="7">
        <v>16.945658355234624</v>
      </c>
      <c r="C33" s="7">
        <v>16.085109090234589</v>
      </c>
      <c r="D33" s="7">
        <v>16.011507130324262</v>
      </c>
      <c r="E33" s="7">
        <v>16.47811755534579</v>
      </c>
      <c r="F33" s="7">
        <v>18.325735450222446</v>
      </c>
      <c r="G33" s="7">
        <v>18.760695461184557</v>
      </c>
      <c r="H33" s="7">
        <v>18.055776077011302</v>
      </c>
      <c r="I33" s="7">
        <v>18.924611617549374</v>
      </c>
      <c r="J33" s="7">
        <v>20.839547044196689</v>
      </c>
      <c r="K33" s="7">
        <v>21.771326475666001</v>
      </c>
      <c r="L33" s="7">
        <v>19.404624478520201</v>
      </c>
      <c r="M33" s="7">
        <v>19.914297205269822</v>
      </c>
      <c r="N33" s="7">
        <v>19.700181630225952</v>
      </c>
      <c r="O33" s="7">
        <v>20.532965054047757</v>
      </c>
      <c r="P33" s="7">
        <v>19.166950819701587</v>
      </c>
      <c r="Q33" s="7">
        <v>19.85883522662531</v>
      </c>
    </row>
    <row r="34" spans="1:17" x14ac:dyDescent="0.3">
      <c r="A34" s="14" t="s">
        <v>50</v>
      </c>
      <c r="B34" s="4">
        <v>8.8585066746810295</v>
      </c>
      <c r="C34" s="4">
        <v>9.2428774966434908</v>
      </c>
      <c r="D34" s="7">
        <v>10.629848967865795</v>
      </c>
      <c r="E34" s="4">
        <v>5.2355986010212696</v>
      </c>
      <c r="F34" s="7">
        <v>19.140249560188025</v>
      </c>
      <c r="G34" s="7">
        <v>18.100551154258259</v>
      </c>
      <c r="H34" s="7">
        <v>18.561378857862113</v>
      </c>
      <c r="I34" s="7">
        <v>15.201521183412609</v>
      </c>
      <c r="J34" s="8">
        <v>133.48983321061925</v>
      </c>
      <c r="K34" s="8">
        <v>146.59272637054889</v>
      </c>
      <c r="L34" s="8">
        <v>118.93615196498571</v>
      </c>
      <c r="M34" s="8">
        <v>130.71090069126925</v>
      </c>
      <c r="N34" s="7">
        <v>94.94222478162331</v>
      </c>
      <c r="O34" s="7">
        <v>81.06855281058408</v>
      </c>
      <c r="P34" s="7">
        <v>99.881040152007103</v>
      </c>
      <c r="Q34" s="7">
        <v>87.052805885930439</v>
      </c>
    </row>
    <row r="35" spans="1:17" x14ac:dyDescent="0.3">
      <c r="A35" s="14" t="s">
        <v>51</v>
      </c>
      <c r="B35" s="8">
        <v>376.84757852303511</v>
      </c>
      <c r="C35" s="8">
        <v>338.77207967685234</v>
      </c>
      <c r="D35" s="8">
        <v>387.09974367162903</v>
      </c>
      <c r="E35" s="8">
        <v>334.92563754309117</v>
      </c>
      <c r="F35" s="8">
        <v>455.45843405334904</v>
      </c>
      <c r="G35" s="8">
        <v>508.01919137086094</v>
      </c>
      <c r="H35" s="8">
        <v>450.81073698809445</v>
      </c>
      <c r="I35" s="8">
        <v>397.74793832933511</v>
      </c>
      <c r="J35" s="7">
        <v>17.488340725913037</v>
      </c>
      <c r="K35" s="7">
        <v>20.570153738439501</v>
      </c>
      <c r="L35" s="7">
        <v>30.519075816912299</v>
      </c>
      <c r="M35" s="7">
        <v>27.766538513106582</v>
      </c>
      <c r="N35" s="8">
        <v>392.41229324723548</v>
      </c>
      <c r="O35" s="8">
        <v>380.25345204471171</v>
      </c>
      <c r="P35" s="8">
        <v>354.41547732411146</v>
      </c>
      <c r="Q35" s="8">
        <v>376.11203238399935</v>
      </c>
    </row>
    <row r="36" spans="1:17" x14ac:dyDescent="0.3">
      <c r="A36" s="14" t="s">
        <v>52</v>
      </c>
      <c r="B36" s="7">
        <v>15.861673343403792</v>
      </c>
      <c r="C36" s="7">
        <v>14.102201487909957</v>
      </c>
      <c r="D36" s="7">
        <v>16.973774121053136</v>
      </c>
      <c r="E36" s="7">
        <v>15.189398761697031</v>
      </c>
      <c r="F36" s="7">
        <v>19.936986489826918</v>
      </c>
      <c r="G36" s="7">
        <v>20.230473098781367</v>
      </c>
      <c r="H36" s="7">
        <v>20.299412063908996</v>
      </c>
      <c r="I36" s="7">
        <v>20.736530120105666</v>
      </c>
      <c r="J36" s="7">
        <v>81.984942559210609</v>
      </c>
      <c r="K36" s="7">
        <v>78.294549247164994</v>
      </c>
      <c r="L36" s="7">
        <v>70.639490942708406</v>
      </c>
      <c r="M36" s="7">
        <v>80.064510113060507</v>
      </c>
      <c r="N36" s="7">
        <v>30.618490598064938</v>
      </c>
      <c r="O36" s="7">
        <v>34.544372912990646</v>
      </c>
      <c r="P36" s="7">
        <v>30.360843613652548</v>
      </c>
      <c r="Q36" s="7">
        <v>30.747119233490189</v>
      </c>
    </row>
    <row r="37" spans="1:17" x14ac:dyDescent="0.3">
      <c r="A37" s="14" t="s">
        <v>53</v>
      </c>
      <c r="B37" s="7">
        <v>57.026598610696738</v>
      </c>
      <c r="C37" s="7">
        <v>40.423660981142213</v>
      </c>
      <c r="D37" s="7">
        <v>69.259912036123296</v>
      </c>
      <c r="E37" s="7">
        <v>58.813238332766659</v>
      </c>
      <c r="F37" s="7">
        <v>85.786573087444495</v>
      </c>
      <c r="G37" s="7">
        <v>89.447640525695078</v>
      </c>
      <c r="H37" s="7">
        <v>86.561915105175004</v>
      </c>
      <c r="I37" s="7">
        <v>88.386983178987748</v>
      </c>
      <c r="J37" s="8">
        <v>348.73685027022628</v>
      </c>
      <c r="K37" s="8">
        <v>305.56916782345598</v>
      </c>
      <c r="L37" s="8">
        <v>310.12596605084201</v>
      </c>
      <c r="M37" s="8">
        <v>300.55780005236591</v>
      </c>
      <c r="N37" s="8">
        <v>136.83305173936276</v>
      </c>
      <c r="O37" s="8">
        <v>146.9355718868791</v>
      </c>
      <c r="P37" s="8">
        <v>134.86594712306405</v>
      </c>
      <c r="Q37" s="8">
        <v>142.08479139870809</v>
      </c>
    </row>
    <row r="38" spans="1:17" x14ac:dyDescent="0.3">
      <c r="A38" s="14" t="s">
        <v>54</v>
      </c>
      <c r="B38" s="4">
        <v>1.6463815210837678</v>
      </c>
      <c r="C38" s="4">
        <v>1.8066563879925228</v>
      </c>
      <c r="D38" s="4">
        <v>1.7973823757307918</v>
      </c>
      <c r="E38" s="4">
        <v>1.8462275915738635</v>
      </c>
      <c r="F38" s="4">
        <v>2.1795742537546734</v>
      </c>
      <c r="G38" s="4">
        <v>2.2688669574094105</v>
      </c>
      <c r="H38" s="4">
        <v>2.2549750790593643</v>
      </c>
      <c r="I38" s="4">
        <v>2.2897656712215224</v>
      </c>
      <c r="J38" s="7">
        <v>16.664485914313445</v>
      </c>
      <c r="K38" s="4">
        <v>15.1195803707413</v>
      </c>
      <c r="L38" s="4">
        <v>17.348388232070199</v>
      </c>
      <c r="M38" s="7">
        <v>15.06936194915478</v>
      </c>
      <c r="N38" s="4">
        <v>3.1641240820161332</v>
      </c>
      <c r="O38" s="4">
        <v>3.5057785893601552</v>
      </c>
      <c r="P38" s="4">
        <v>3.229568155675492</v>
      </c>
      <c r="Q38" s="4">
        <v>3.3469031998220422</v>
      </c>
    </row>
    <row r="39" spans="1:17" x14ac:dyDescent="0.3">
      <c r="A39" s="14" t="s">
        <v>55</v>
      </c>
      <c r="B39" s="9">
        <v>9.95392314549646E-2</v>
      </c>
      <c r="C39" s="9">
        <v>7.558643293161775E-2</v>
      </c>
      <c r="D39" s="9">
        <v>9.60450944652676E-2</v>
      </c>
      <c r="E39" s="4">
        <v>0.19315981049640982</v>
      </c>
      <c r="F39" s="4">
        <v>0.2243148875322632</v>
      </c>
      <c r="G39" s="4">
        <v>0.25535848427719848</v>
      </c>
      <c r="H39" s="4">
        <v>0.36650164712864336</v>
      </c>
      <c r="I39" s="4">
        <v>0.33037202982747715</v>
      </c>
      <c r="J39" s="4">
        <v>2.3865026092744519</v>
      </c>
      <c r="K39" s="4">
        <v>1.7588919001935768</v>
      </c>
      <c r="L39" s="4">
        <v>2.1542399970243875</v>
      </c>
      <c r="M39" s="4">
        <v>2.2286922548575663</v>
      </c>
      <c r="N39" s="4">
        <v>0.4191338595561418</v>
      </c>
      <c r="O39" s="4">
        <v>0.67660303855657511</v>
      </c>
      <c r="P39" s="4">
        <v>0.755709431404049</v>
      </c>
      <c r="Q39" s="4">
        <v>0.58938594266822852</v>
      </c>
    </row>
    <row r="40" spans="1:17" x14ac:dyDescent="0.3">
      <c r="A40" s="14" t="s">
        <v>56</v>
      </c>
      <c r="B40" s="4">
        <v>0.83963308532123093</v>
      </c>
      <c r="C40" s="4">
        <v>1.0617991033483665</v>
      </c>
      <c r="D40" s="4">
        <v>0.87157676458171784</v>
      </c>
      <c r="E40" s="4">
        <v>0.94337607565157056</v>
      </c>
      <c r="F40" s="4">
        <v>0.54592875530084861</v>
      </c>
      <c r="G40" s="4">
        <v>0.62646645915662225</v>
      </c>
      <c r="H40" s="4">
        <v>0.54495282789686073</v>
      </c>
      <c r="I40" s="4">
        <v>0.55847269477070804</v>
      </c>
      <c r="J40" s="4">
        <v>5.7755750097309058</v>
      </c>
      <c r="K40" s="4">
        <v>4.3559986193214701</v>
      </c>
      <c r="L40" s="4">
        <v>2.2025946795490787</v>
      </c>
      <c r="M40" s="4">
        <v>4.0479206034341582</v>
      </c>
      <c r="N40" s="4">
        <v>1.2605903337430762</v>
      </c>
      <c r="O40" s="4">
        <v>1.246539921742146</v>
      </c>
      <c r="P40" s="4">
        <v>1.302616335975104</v>
      </c>
      <c r="Q40" s="4">
        <v>1.2099957590588979</v>
      </c>
    </row>
    <row r="41" spans="1:17" x14ac:dyDescent="0.3">
      <c r="A41" s="14" t="s">
        <v>57</v>
      </c>
      <c r="B41" s="4">
        <v>0.6355662714226098</v>
      </c>
      <c r="C41" s="4">
        <v>0.58434344101265134</v>
      </c>
      <c r="D41" s="4">
        <v>0.82371345030542242</v>
      </c>
      <c r="E41" s="4">
        <v>0.53568340020877059</v>
      </c>
      <c r="F41" s="4">
        <v>2.6238813412230431</v>
      </c>
      <c r="G41" s="4">
        <v>3.3678875583936896</v>
      </c>
      <c r="H41" s="4">
        <v>2.32121705514884</v>
      </c>
      <c r="I41" s="4">
        <v>2.2515774662906578</v>
      </c>
      <c r="J41" s="4">
        <v>1.3105167286712045</v>
      </c>
      <c r="K41" s="4">
        <v>1.8184904222717262</v>
      </c>
      <c r="L41" s="4">
        <v>1.1112634100331917</v>
      </c>
      <c r="M41" s="4">
        <v>1.3931853529160225</v>
      </c>
      <c r="N41" s="4">
        <v>5.2662616100453672</v>
      </c>
      <c r="O41" s="4">
        <v>4.2883461164820673</v>
      </c>
      <c r="P41" s="4">
        <v>8.1384861395049732</v>
      </c>
      <c r="Q41" s="4">
        <v>5.587215203145143</v>
      </c>
    </row>
    <row r="42" spans="1:17" x14ac:dyDescent="0.3">
      <c r="A42" s="14" t="s">
        <v>58</v>
      </c>
      <c r="B42" s="8">
        <v>141.15954141261793</v>
      </c>
      <c r="C42" s="8">
        <v>111.85193852974965</v>
      </c>
      <c r="D42" s="8">
        <v>180.82169666810145</v>
      </c>
      <c r="E42" s="8">
        <v>103.84191752056284</v>
      </c>
      <c r="F42" s="8">
        <v>335.7635023210463</v>
      </c>
      <c r="G42" s="8">
        <v>248.01132761184743</v>
      </c>
      <c r="H42" s="8">
        <v>326.93462723682956</v>
      </c>
      <c r="I42" s="8">
        <v>244.3454722366512</v>
      </c>
      <c r="J42" s="8">
        <v>451.29174470762098</v>
      </c>
      <c r="K42" s="8">
        <v>467.113098890061</v>
      </c>
      <c r="L42" s="8">
        <v>491.20063325779199</v>
      </c>
      <c r="M42" s="8">
        <v>407.65202355572518</v>
      </c>
      <c r="N42" s="8">
        <v>176.33153953472777</v>
      </c>
      <c r="O42" s="8">
        <v>147.83702591189387</v>
      </c>
      <c r="P42" s="8">
        <v>230.07585236625289</v>
      </c>
      <c r="Q42" s="8">
        <v>134.00671114608821</v>
      </c>
    </row>
    <row r="43" spans="1:17" x14ac:dyDescent="0.3">
      <c r="A43" s="14" t="s">
        <v>59</v>
      </c>
      <c r="B43" s="4">
        <v>4.4428608912005316</v>
      </c>
      <c r="C43" s="4">
        <v>3.0169396363030039</v>
      </c>
      <c r="D43" s="4">
        <v>6.0049855760386182</v>
      </c>
      <c r="E43" s="4">
        <v>4.9646458761552079</v>
      </c>
      <c r="F43" s="4">
        <v>7.9001449191780635</v>
      </c>
      <c r="G43" s="4">
        <v>7.3745863882925891</v>
      </c>
      <c r="H43" s="4">
        <v>7.9662484203664494</v>
      </c>
      <c r="I43" s="4">
        <v>7.6856702275708537</v>
      </c>
      <c r="J43" s="7">
        <v>48.290837988039087</v>
      </c>
      <c r="K43" s="7">
        <v>50.034907369419003</v>
      </c>
      <c r="L43" s="7">
        <v>43.494640588013802</v>
      </c>
      <c r="M43" s="7">
        <v>48.173364086455763</v>
      </c>
      <c r="N43" s="4">
        <v>6.930399304842763</v>
      </c>
      <c r="O43" s="4">
        <v>8.3973341508679766</v>
      </c>
      <c r="P43" s="4">
        <v>6.914132951784298</v>
      </c>
      <c r="Q43" s="4">
        <v>7.2492434879090082</v>
      </c>
    </row>
    <row r="44" spans="1:17" x14ac:dyDescent="0.3">
      <c r="A44" s="14" t="s">
        <v>60</v>
      </c>
      <c r="B44" s="7">
        <v>11.187079043923461</v>
      </c>
      <c r="C44" s="4">
        <v>7.8689327017422812</v>
      </c>
      <c r="D44" s="7">
        <v>14.156815215570768</v>
      </c>
      <c r="E44" s="7">
        <v>11.848813142885135</v>
      </c>
      <c r="F44" s="7">
        <v>18.790694442455838</v>
      </c>
      <c r="G44" s="7">
        <v>18.658972436431135</v>
      </c>
      <c r="H44" s="7">
        <v>18.987440600788492</v>
      </c>
      <c r="I44" s="7">
        <v>18.890941115894808</v>
      </c>
      <c r="J44" s="8">
        <v>109.19264535759569</v>
      </c>
      <c r="K44" s="7">
        <v>110.01992442412001</v>
      </c>
      <c r="L44" s="7">
        <v>94.254669566331501</v>
      </c>
      <c r="M44" s="8">
        <v>107.10527389903093</v>
      </c>
      <c r="N44" s="7">
        <v>19.669572831579803</v>
      </c>
      <c r="O44" s="7">
        <v>23.32565580817327</v>
      </c>
      <c r="P44" s="7">
        <v>19.427338575449195</v>
      </c>
      <c r="Q44" s="7">
        <v>20.297250521040045</v>
      </c>
    </row>
    <row r="45" spans="1:17" x14ac:dyDescent="0.3">
      <c r="A45" s="14" t="s">
        <v>61</v>
      </c>
      <c r="B45" s="4">
        <v>1.6576174681933677</v>
      </c>
      <c r="C45" s="4">
        <v>1.2594000760300168</v>
      </c>
      <c r="D45" s="4">
        <v>1.9976859453126028</v>
      </c>
      <c r="E45" s="4">
        <v>1.6820394937476624</v>
      </c>
      <c r="F45" s="4">
        <v>2.7192555492406187</v>
      </c>
      <c r="G45" s="4">
        <v>2.573075404515361</v>
      </c>
      <c r="H45" s="4">
        <v>2.7478556471671105</v>
      </c>
      <c r="I45" s="4">
        <v>2.7567342675863524</v>
      </c>
      <c r="J45" s="7">
        <v>13.529379631184225</v>
      </c>
      <c r="K45" s="4">
        <v>14.873473903386699</v>
      </c>
      <c r="L45" s="4">
        <v>12.691274764458299</v>
      </c>
      <c r="M45" s="7">
        <v>13.274871466412149</v>
      </c>
      <c r="N45" s="4">
        <v>3.1525905500084335</v>
      </c>
      <c r="O45" s="4">
        <v>3.6662277376776391</v>
      </c>
      <c r="P45" s="4">
        <v>3.117243896793739</v>
      </c>
      <c r="Q45" s="4">
        <v>3.2633423947386619</v>
      </c>
    </row>
    <row r="46" spans="1:17" x14ac:dyDescent="0.3">
      <c r="A46" s="14" t="s">
        <v>62</v>
      </c>
      <c r="B46" s="4">
        <v>7.9099493617166008</v>
      </c>
      <c r="C46" s="4">
        <v>6.3231691096619587</v>
      </c>
      <c r="D46" s="4">
        <v>8.9658862133799815</v>
      </c>
      <c r="E46" s="4">
        <v>7.7914960617110749</v>
      </c>
      <c r="F46" s="7">
        <v>12.680134571891877</v>
      </c>
      <c r="G46" s="7">
        <v>12.093978204337413</v>
      </c>
      <c r="H46" s="7">
        <v>12.699170772578256</v>
      </c>
      <c r="I46" s="7">
        <v>12.669228313929187</v>
      </c>
      <c r="J46" s="7">
        <v>53.876470069334353</v>
      </c>
      <c r="K46" s="7">
        <v>55.270833979674201</v>
      </c>
      <c r="L46" s="7">
        <v>50.067683011507498</v>
      </c>
      <c r="M46" s="7">
        <v>53.7157346926586</v>
      </c>
      <c r="N46" s="7">
        <v>15.357569922482034</v>
      </c>
      <c r="O46" s="7">
        <v>18.011301104630633</v>
      </c>
      <c r="P46" s="7">
        <v>15.557007117381263</v>
      </c>
      <c r="Q46" s="7">
        <v>15.995528454761004</v>
      </c>
    </row>
    <row r="47" spans="1:17" x14ac:dyDescent="0.3">
      <c r="A47" s="14" t="s">
        <v>63</v>
      </c>
      <c r="B47" s="4">
        <v>2.2228464617653287</v>
      </c>
      <c r="C47" s="4">
        <v>1.6384741842444499</v>
      </c>
      <c r="D47" s="4">
        <v>2.55816545971367</v>
      </c>
      <c r="E47" s="4">
        <v>2.1235136396682184</v>
      </c>
      <c r="F47" s="4">
        <v>3.2783908696940975</v>
      </c>
      <c r="G47" s="4">
        <v>3.0473088637804424</v>
      </c>
      <c r="H47" s="4">
        <v>3.2485060440586775</v>
      </c>
      <c r="I47" s="4">
        <v>3.2448066437664749</v>
      </c>
      <c r="J47" s="7">
        <v>12.378226979370881</v>
      </c>
      <c r="K47" s="4">
        <v>13.858779952812601</v>
      </c>
      <c r="L47" s="4">
        <v>11.7596700352517</v>
      </c>
      <c r="M47" s="7">
        <v>11.983854962958533</v>
      </c>
      <c r="N47" s="4">
        <v>4.276070339672958</v>
      </c>
      <c r="O47" s="4">
        <v>4.9742986904319579</v>
      </c>
      <c r="P47" s="4">
        <v>4.2448992615877295</v>
      </c>
      <c r="Q47" s="4">
        <v>4.4928532425216279</v>
      </c>
    </row>
    <row r="48" spans="1:17" x14ac:dyDescent="0.3">
      <c r="A48" s="14" t="s">
        <v>64</v>
      </c>
      <c r="B48" s="4">
        <v>0.86378135174698578</v>
      </c>
      <c r="C48" s="4">
        <v>0.7898702422314221</v>
      </c>
      <c r="D48" s="4">
        <v>0.84168196880083435</v>
      </c>
      <c r="E48" s="4">
        <v>0.70640252747386367</v>
      </c>
      <c r="F48" s="4">
        <v>0.99340250995741297</v>
      </c>
      <c r="G48" s="4">
        <v>1.008546465108664</v>
      </c>
      <c r="H48" s="4">
        <v>0.98289569645393715</v>
      </c>
      <c r="I48" s="4">
        <v>1.0160896052022728</v>
      </c>
      <c r="J48" s="4">
        <v>1.2157528894210641</v>
      </c>
      <c r="K48" s="4">
        <v>1.3044022828837301</v>
      </c>
      <c r="L48" s="4">
        <v>1.13042863521709</v>
      </c>
      <c r="M48" s="4">
        <v>1.2638875412608346</v>
      </c>
      <c r="N48" s="4">
        <v>1.562968414316634</v>
      </c>
      <c r="O48" s="4">
        <v>1.7719855438069887</v>
      </c>
      <c r="P48" s="4">
        <v>1.5551741605502274</v>
      </c>
      <c r="Q48" s="4">
        <v>1.5736855021029057</v>
      </c>
    </row>
    <row r="49" spans="1:17" x14ac:dyDescent="0.3">
      <c r="A49" s="14" t="s">
        <v>65</v>
      </c>
      <c r="B49" s="4">
        <v>2.5336397330232576</v>
      </c>
      <c r="C49" s="4">
        <v>2.3293208949975068</v>
      </c>
      <c r="D49" s="4">
        <v>2.922101949598443</v>
      </c>
      <c r="E49" s="4">
        <v>2.499612631790908</v>
      </c>
      <c r="F49" s="4">
        <v>3.4592858369410089</v>
      </c>
      <c r="G49" s="4">
        <v>3.2771340686080133</v>
      </c>
      <c r="H49" s="4">
        <v>3.3429484986120563</v>
      </c>
      <c r="I49" s="4">
        <v>3.376766296346283</v>
      </c>
      <c r="J49" s="7">
        <v>12.737429344701921</v>
      </c>
      <c r="K49" s="4">
        <v>13.239604069388401</v>
      </c>
      <c r="L49" s="4">
        <v>11.131728432726501</v>
      </c>
      <c r="M49" s="7">
        <v>12.22959947734765</v>
      </c>
      <c r="N49" s="4">
        <v>5.2860944294299772</v>
      </c>
      <c r="O49" s="4">
        <v>5.8779047791484356</v>
      </c>
      <c r="P49" s="4">
        <v>5.1160610067409591</v>
      </c>
      <c r="Q49" s="4">
        <v>5.3828806009205312</v>
      </c>
    </row>
    <row r="50" spans="1:17" x14ac:dyDescent="0.3">
      <c r="A50" s="14" t="s">
        <v>66</v>
      </c>
      <c r="B50" s="4">
        <v>0.45601566402060967</v>
      </c>
      <c r="C50" s="4">
        <v>0.41666869382126565</v>
      </c>
      <c r="D50" s="4">
        <v>0.49432010965695539</v>
      </c>
      <c r="E50" s="4">
        <v>0.42859733238474074</v>
      </c>
      <c r="F50" s="4">
        <v>0.55895536613239383</v>
      </c>
      <c r="G50" s="4">
        <v>0.54844787673507045</v>
      </c>
      <c r="H50" s="4">
        <v>0.57478489834542268</v>
      </c>
      <c r="I50" s="4">
        <v>0.55731075255037543</v>
      </c>
      <c r="J50" s="4">
        <v>2.2416553730804591</v>
      </c>
      <c r="K50" s="4">
        <v>2.4297780960021602</v>
      </c>
      <c r="L50" s="4">
        <v>2.1024460902690998</v>
      </c>
      <c r="M50" s="4">
        <v>2.1682314760623482</v>
      </c>
      <c r="N50" s="4">
        <v>0.87738879933327651</v>
      </c>
      <c r="O50" s="4">
        <v>1.020177472018464</v>
      </c>
      <c r="P50" s="4">
        <v>0.89595456882426017</v>
      </c>
      <c r="Q50" s="4">
        <v>0.92485723335031789</v>
      </c>
    </row>
    <row r="51" spans="1:17" x14ac:dyDescent="0.3">
      <c r="A51" s="14" t="s">
        <v>67</v>
      </c>
      <c r="B51" s="4">
        <v>2.8964064858463039</v>
      </c>
      <c r="C51" s="4">
        <v>2.5073840182518459</v>
      </c>
      <c r="D51" s="4">
        <v>3.1451890859770848</v>
      </c>
      <c r="E51" s="4">
        <v>2.8013750715667993</v>
      </c>
      <c r="F51" s="4">
        <v>3.4289313264486472</v>
      </c>
      <c r="G51" s="4">
        <v>3.3559629613919326</v>
      </c>
      <c r="H51" s="4">
        <v>3.5998964447167365</v>
      </c>
      <c r="I51" s="4">
        <v>3.4424845212069632</v>
      </c>
      <c r="J51" s="7">
        <v>14.046091147421279</v>
      </c>
      <c r="K51" s="4">
        <v>15.001214836114301</v>
      </c>
      <c r="L51" s="4">
        <v>12.5226101089045</v>
      </c>
      <c r="M51" s="7">
        <v>13.669244311607226</v>
      </c>
      <c r="N51" s="4">
        <v>5.4342126540228239</v>
      </c>
      <c r="O51" s="4">
        <v>6.1553282462995202</v>
      </c>
      <c r="P51" s="4">
        <v>5.5544925917344985</v>
      </c>
      <c r="Q51" s="4">
        <v>5.6507457275431001</v>
      </c>
    </row>
    <row r="52" spans="1:17" x14ac:dyDescent="0.3">
      <c r="A52" s="14" t="s">
        <v>68</v>
      </c>
      <c r="B52" s="4">
        <v>0.59307465596949327</v>
      </c>
      <c r="C52" s="4">
        <v>0.52893843854752898</v>
      </c>
      <c r="D52" s="4">
        <v>0.63506279943370847</v>
      </c>
      <c r="E52" s="4">
        <v>0.55431912594213728</v>
      </c>
      <c r="F52" s="4">
        <v>0.7618630706656766</v>
      </c>
      <c r="G52" s="4">
        <v>0.71700028007986294</v>
      </c>
      <c r="H52" s="4">
        <v>0.74209799777569863</v>
      </c>
      <c r="I52" s="4">
        <v>0.746017542801788</v>
      </c>
      <c r="J52" s="4">
        <v>2.8610954374699062</v>
      </c>
      <c r="K52" s="4">
        <v>2.94706492789043</v>
      </c>
      <c r="L52" s="4">
        <v>2.6039490196206101</v>
      </c>
      <c r="M52" s="4">
        <v>2.7870734958305752</v>
      </c>
      <c r="N52" s="4">
        <v>1.1310550407148063</v>
      </c>
      <c r="O52" s="4">
        <v>1.294276431810039</v>
      </c>
      <c r="P52" s="4">
        <v>1.1113590695100088</v>
      </c>
      <c r="Q52" s="4">
        <v>1.1872572681141946</v>
      </c>
    </row>
    <row r="53" spans="1:17" x14ac:dyDescent="0.3">
      <c r="A53" s="14" t="s">
        <v>69</v>
      </c>
      <c r="B53" s="4">
        <v>1.6841038040888003</v>
      </c>
      <c r="C53" s="4">
        <v>1.5283980905902284</v>
      </c>
      <c r="D53" s="4">
        <v>1.7647517999157845</v>
      </c>
      <c r="E53" s="4">
        <v>1.6028746722982885</v>
      </c>
      <c r="F53" s="4">
        <v>2.1741485718832769</v>
      </c>
      <c r="G53" s="4">
        <v>2.0757073733075342</v>
      </c>
      <c r="H53" s="4">
        <v>2.1377028203830108</v>
      </c>
      <c r="I53" s="4">
        <v>2.057707875239426</v>
      </c>
      <c r="J53" s="4">
        <v>8.4793204271360505</v>
      </c>
      <c r="K53" s="4">
        <v>8.9818037115300697</v>
      </c>
      <c r="L53" s="4">
        <v>7.3662137900481897</v>
      </c>
      <c r="M53" s="4">
        <v>8.0506414142416975</v>
      </c>
      <c r="N53" s="4">
        <v>3.0659526999861844</v>
      </c>
      <c r="O53" s="4">
        <v>3.5260126228292274</v>
      </c>
      <c r="P53" s="4">
        <v>3.1185177638927173</v>
      </c>
      <c r="Q53" s="4">
        <v>3.2190263885431611</v>
      </c>
    </row>
    <row r="54" spans="1:17" x14ac:dyDescent="0.3">
      <c r="A54" s="14" t="s">
        <v>70</v>
      </c>
      <c r="B54" s="4">
        <v>0.24012105635485109</v>
      </c>
      <c r="C54" s="4">
        <v>0.22145381785826218</v>
      </c>
      <c r="D54" s="4">
        <v>0.25677506513361553</v>
      </c>
      <c r="E54" s="4">
        <v>0.23353632856700757</v>
      </c>
      <c r="F54" s="4">
        <v>0.32099020665010464</v>
      </c>
      <c r="G54" s="4">
        <v>0.32053250208665929</v>
      </c>
      <c r="H54" s="4">
        <v>0.32452035317443462</v>
      </c>
      <c r="I54" s="4">
        <v>0.33071878423883572</v>
      </c>
      <c r="J54" s="4">
        <v>1.2637334572129608</v>
      </c>
      <c r="K54" s="4">
        <v>1.33993181892839</v>
      </c>
      <c r="L54" s="4">
        <v>1.0558216003240399</v>
      </c>
      <c r="M54" s="4">
        <v>1.1860684072883136</v>
      </c>
      <c r="N54" s="4">
        <v>0.44943601184000165</v>
      </c>
      <c r="O54" s="4">
        <v>0.50671724400839735</v>
      </c>
      <c r="P54" s="4">
        <v>0.45910765764676204</v>
      </c>
      <c r="Q54" s="4">
        <v>0.46122303712757429</v>
      </c>
    </row>
    <row r="55" spans="1:17" x14ac:dyDescent="0.3">
      <c r="A55" s="14" t="s">
        <v>71</v>
      </c>
      <c r="B55" s="4">
        <v>1.6120386581712427</v>
      </c>
      <c r="C55" s="4">
        <v>1.4033212920561131</v>
      </c>
      <c r="D55" s="4">
        <v>1.6673546584549295</v>
      </c>
      <c r="E55" s="4">
        <v>1.4330512287344968</v>
      </c>
      <c r="F55" s="4">
        <v>2.2096634653443301</v>
      </c>
      <c r="G55" s="4">
        <v>2.1794202529182152</v>
      </c>
      <c r="H55" s="4">
        <v>2.1954066821233975</v>
      </c>
      <c r="I55" s="4">
        <v>2.2097736075745078</v>
      </c>
      <c r="J55" s="4">
        <v>8.2119464245365918</v>
      </c>
      <c r="K55" s="4">
        <v>8.9491110861594905</v>
      </c>
      <c r="L55" s="4">
        <v>7.2735372639365696</v>
      </c>
      <c r="M55" s="4">
        <v>7.9359555307376599</v>
      </c>
      <c r="N55" s="4">
        <v>2.9074430929003667</v>
      </c>
      <c r="O55" s="4">
        <v>3.238337207840468</v>
      </c>
      <c r="P55" s="4">
        <v>2.9092017982440486</v>
      </c>
      <c r="Q55" s="4">
        <v>3.0796334482000018</v>
      </c>
    </row>
    <row r="56" spans="1:17" x14ac:dyDescent="0.3">
      <c r="A56" s="14" t="s">
        <v>72</v>
      </c>
      <c r="B56" s="4">
        <v>0.2328893759523934</v>
      </c>
      <c r="C56" s="4">
        <v>0.21599028762160075</v>
      </c>
      <c r="D56" s="4">
        <v>0.24563972385705307</v>
      </c>
      <c r="E56" s="4">
        <v>0.2263344951243676</v>
      </c>
      <c r="F56" s="4">
        <v>0.33454005724657337</v>
      </c>
      <c r="G56" s="4">
        <v>0.34673106492865458</v>
      </c>
      <c r="H56" s="4">
        <v>0.34944343061330346</v>
      </c>
      <c r="I56" s="4">
        <v>0.34283628411317346</v>
      </c>
      <c r="J56" s="4">
        <v>1.2258110625705976</v>
      </c>
      <c r="K56" s="4">
        <v>1.32366877782953</v>
      </c>
      <c r="L56" s="4">
        <v>1.0345193107492301</v>
      </c>
      <c r="M56" s="4">
        <v>1.1367782493540515</v>
      </c>
      <c r="N56" s="4">
        <v>0.42540170943872785</v>
      </c>
      <c r="O56" s="4">
        <v>0.45205593513956716</v>
      </c>
      <c r="P56" s="4">
        <v>0.42447511723465148</v>
      </c>
      <c r="Q56" s="4">
        <v>0.43740891396251746</v>
      </c>
    </row>
    <row r="57" spans="1:17" x14ac:dyDescent="0.3">
      <c r="A57" s="14" t="s">
        <v>73</v>
      </c>
      <c r="B57" s="4">
        <v>1.6127906019729326</v>
      </c>
      <c r="C57" s="4">
        <v>1.3139790863198226</v>
      </c>
      <c r="D57" s="4">
        <v>1.8397061850454304</v>
      </c>
      <c r="E57" s="4">
        <v>1.6164842616151009</v>
      </c>
      <c r="F57" s="4">
        <v>2.3431117676478128</v>
      </c>
      <c r="G57" s="4">
        <v>2.4476234827230012</v>
      </c>
      <c r="H57" s="4">
        <v>2.3368902433532144</v>
      </c>
      <c r="I57" s="4">
        <v>2.4729313547690635</v>
      </c>
      <c r="J57" s="7">
        <v>10.802061020417657</v>
      </c>
      <c r="K57" s="7">
        <v>11.7020610204177</v>
      </c>
      <c r="L57" s="4">
        <v>9.4185661811875097</v>
      </c>
      <c r="M57" s="4">
        <v>9.578824892934005</v>
      </c>
      <c r="N57" s="4">
        <v>3.3758270647512769</v>
      </c>
      <c r="O57" s="4">
        <v>3.6267554415682444</v>
      </c>
      <c r="P57" s="4">
        <v>3.374737379929674</v>
      </c>
      <c r="Q57" s="4">
        <v>3.3984012833067592</v>
      </c>
    </row>
    <row r="58" spans="1:17" x14ac:dyDescent="0.3">
      <c r="A58" s="14" t="s">
        <v>74</v>
      </c>
      <c r="B58" s="4">
        <v>0.12745519376406431</v>
      </c>
      <c r="C58" s="4">
        <v>0.14306784331714067</v>
      </c>
      <c r="D58" s="4">
        <v>0.13830687179450929</v>
      </c>
      <c r="E58" s="4">
        <v>0.15714094804316109</v>
      </c>
      <c r="F58" s="4">
        <v>0.1336656636744013</v>
      </c>
      <c r="G58" s="4">
        <v>0.14418971136514236</v>
      </c>
      <c r="H58" s="4">
        <v>0.1331725525596042</v>
      </c>
      <c r="I58" s="4">
        <v>0.1425033637641677</v>
      </c>
      <c r="J58" s="4">
        <v>1.2712049651477595</v>
      </c>
      <c r="K58" s="4">
        <v>1.3194747950891501</v>
      </c>
      <c r="L58" s="4">
        <v>1.3877423562965401</v>
      </c>
      <c r="M58" s="4">
        <v>1.132886516486497</v>
      </c>
      <c r="N58" s="4">
        <v>0.17849249532890729</v>
      </c>
      <c r="O58" s="4">
        <v>0.22535142315244402</v>
      </c>
      <c r="P58" s="4">
        <v>0.20512653187301552</v>
      </c>
      <c r="Q58" s="4">
        <v>0.19974765845616568</v>
      </c>
    </row>
    <row r="59" spans="1:17" x14ac:dyDescent="0.3">
      <c r="A59" s="14" t="s">
        <v>75</v>
      </c>
      <c r="B59" s="9">
        <v>3.8401940921613822E-2</v>
      </c>
      <c r="C59" s="9">
        <v>4.3326332877647894E-2</v>
      </c>
      <c r="D59" s="9">
        <v>5.9207131514519715E-2</v>
      </c>
      <c r="E59" s="9">
        <v>2.6468327342831475E-2</v>
      </c>
      <c r="F59" s="4">
        <v>0.10838207472190144</v>
      </c>
      <c r="G59" s="4">
        <v>0.11927953181922438</v>
      </c>
      <c r="H59" s="4">
        <v>0.110846221541107</v>
      </c>
      <c r="I59" s="9">
        <v>7.7287415015734523E-2</v>
      </c>
      <c r="J59" s="4">
        <v>1.0655191896428413</v>
      </c>
      <c r="K59" s="4">
        <v>1.07775205882253</v>
      </c>
      <c r="L59" s="4">
        <v>0.77174369146094324</v>
      </c>
      <c r="M59" s="4">
        <v>0.70501933245770121</v>
      </c>
      <c r="N59" s="4">
        <v>0.79526801666925562</v>
      </c>
      <c r="O59" s="4">
        <v>0.6378193847164797</v>
      </c>
      <c r="P59" s="4">
        <v>0.82673196769179602</v>
      </c>
      <c r="Q59" s="4">
        <v>0.76400711970691904</v>
      </c>
    </row>
    <row r="60" spans="1:17" x14ac:dyDescent="0.3">
      <c r="A60" s="14" t="s">
        <v>76</v>
      </c>
      <c r="B60" s="4">
        <v>1.5376393909188599</v>
      </c>
      <c r="C60" s="4">
        <v>1.3741749452314063</v>
      </c>
      <c r="D60" s="4">
        <v>1.4088740748530044</v>
      </c>
      <c r="E60" s="4">
        <v>2.5315698092515797</v>
      </c>
      <c r="F60" s="4">
        <v>4.1443192116322933</v>
      </c>
      <c r="G60" s="4">
        <v>2.4138654224989606</v>
      </c>
      <c r="H60" s="4">
        <v>5.9194210096833499</v>
      </c>
      <c r="I60" s="4">
        <v>5.7968910595119434</v>
      </c>
      <c r="J60" s="4">
        <v>6.7642770432428794</v>
      </c>
      <c r="K60" s="7">
        <v>7.2122328297326002</v>
      </c>
      <c r="L60" s="4">
        <v>7.7215811784491741</v>
      </c>
      <c r="M60" s="4">
        <v>8.5435240348861541</v>
      </c>
      <c r="N60" s="7">
        <v>13.591220041168462</v>
      </c>
      <c r="O60" s="4">
        <v>4.316971283731931</v>
      </c>
      <c r="P60" s="7">
        <v>11.756738675153855</v>
      </c>
      <c r="Q60" s="7">
        <v>21.095050474849156</v>
      </c>
    </row>
    <row r="61" spans="1:17" x14ac:dyDescent="0.3">
      <c r="A61" s="14" t="s">
        <v>77</v>
      </c>
      <c r="B61" s="4">
        <v>1.1299490920487731</v>
      </c>
      <c r="C61" s="4">
        <v>1.1559584703214443</v>
      </c>
      <c r="D61" s="4">
        <v>1.179339211901496</v>
      </c>
      <c r="E61" s="4">
        <v>1.4749739604870282</v>
      </c>
      <c r="F61" s="4">
        <v>1.1598204524114994</v>
      </c>
      <c r="G61" s="4">
        <v>1.1285335173416671</v>
      </c>
      <c r="H61" s="4">
        <v>1.153881195741338</v>
      </c>
      <c r="I61" s="4">
        <v>1.1589121998167098</v>
      </c>
      <c r="J61" s="7">
        <v>15.657280441274674</v>
      </c>
      <c r="K61" s="7">
        <v>16.648551860672899</v>
      </c>
      <c r="L61" s="7">
        <v>13.526500419365499</v>
      </c>
      <c r="M61" s="7">
        <v>14.764517426730849</v>
      </c>
      <c r="N61" s="4">
        <v>0.3688257104560731</v>
      </c>
      <c r="O61" s="4">
        <v>0.45780917818369232</v>
      </c>
      <c r="P61" s="4">
        <v>0.39849742629770624</v>
      </c>
      <c r="Q61" s="4">
        <v>0.37788712924689977</v>
      </c>
    </row>
    <row r="62" spans="1:17" x14ac:dyDescent="0.3">
      <c r="A62" s="14" t="s">
        <v>78</v>
      </c>
      <c r="B62" s="4">
        <v>0.37209123102438352</v>
      </c>
      <c r="C62" s="4">
        <v>0.2644924885499082</v>
      </c>
      <c r="D62" s="4">
        <v>0.35049372347659535</v>
      </c>
      <c r="E62" s="4">
        <v>0.47494968482244965</v>
      </c>
      <c r="F62" s="4">
        <v>0.44896743050282045</v>
      </c>
      <c r="G62" s="4">
        <v>0.45900259457366338</v>
      </c>
      <c r="H62" s="4">
        <v>0.44195461245159112</v>
      </c>
      <c r="I62" s="4">
        <v>0.45218065784131367</v>
      </c>
      <c r="J62" s="4">
        <v>4.2089952641750878</v>
      </c>
      <c r="K62" s="4">
        <v>4.8910098093015897</v>
      </c>
      <c r="L62" s="4">
        <v>3.8667040262168402</v>
      </c>
      <c r="M62" s="4">
        <v>4.0848786308136589</v>
      </c>
      <c r="N62" s="4">
        <v>0.18183204499016131</v>
      </c>
      <c r="O62" s="4">
        <v>0.17146057032637027</v>
      </c>
      <c r="P62" s="4">
        <v>0.18801544213186214</v>
      </c>
      <c r="Q62" s="4">
        <v>0.26319274063682446</v>
      </c>
    </row>
    <row r="63" spans="1:17" s="3" customFormat="1" x14ac:dyDescent="0.3">
      <c r="A63" s="18" t="s">
        <v>79</v>
      </c>
      <c r="B63" s="3">
        <f>(B48/0.058)/(SQRT((B47/0.153)*(B49/0.2055)))</f>
        <v>1.1127568983271594</v>
      </c>
      <c r="C63" s="3">
        <f t="shared" ref="C63:Q63" si="2">(C48/0.058)/(SQRT((C47/0.153)*(C49/0.2055)))</f>
        <v>1.2360752897932985</v>
      </c>
      <c r="D63" s="3">
        <f t="shared" si="2"/>
        <v>0.94115176493413399</v>
      </c>
      <c r="E63" s="3">
        <f t="shared" si="2"/>
        <v>0.93737204303217392</v>
      </c>
      <c r="F63" s="3">
        <f t="shared" si="2"/>
        <v>0.90183128628495124</v>
      </c>
      <c r="G63" s="3">
        <f t="shared" si="2"/>
        <v>0.9756952812250691</v>
      </c>
      <c r="H63" s="3">
        <f t="shared" si="2"/>
        <v>0.91185206503112548</v>
      </c>
      <c r="I63" s="3">
        <f t="shared" si="2"/>
        <v>0.93844911680060539</v>
      </c>
      <c r="J63" s="3">
        <f>(J48/0.058)/(SQRT((J47/0.153)*(J49/0.2055)))</f>
        <v>0.29600485229233026</v>
      </c>
      <c r="K63" s="3">
        <f t="shared" si="2"/>
        <v>0.2943982246708774</v>
      </c>
      <c r="L63" s="3">
        <f t="shared" si="2"/>
        <v>0.30205631215688683</v>
      </c>
      <c r="M63" s="3">
        <f t="shared" si="2"/>
        <v>0.31917412660508748</v>
      </c>
      <c r="N63" s="3">
        <f t="shared" si="2"/>
        <v>1.0050414138653008</v>
      </c>
      <c r="O63" s="3">
        <f t="shared" si="2"/>
        <v>1.0018590058281105</v>
      </c>
      <c r="P63" s="3">
        <f t="shared" si="2"/>
        <v>1.0202371073390883</v>
      </c>
      <c r="Q63" s="3">
        <f t="shared" si="2"/>
        <v>0.97830233259589927</v>
      </c>
    </row>
    <row r="65" spans="1:1" ht="17.5" x14ac:dyDescent="0.4">
      <c r="A65" s="17" t="s">
        <v>81</v>
      </c>
    </row>
  </sheetData>
  <mergeCells count="4">
    <mergeCell ref="B3:E3"/>
    <mergeCell ref="F3:I3"/>
    <mergeCell ref="J3:M3"/>
    <mergeCell ref="N3:Q3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xiangsong Wang</dc:creator>
  <cp:lastModifiedBy>xiang</cp:lastModifiedBy>
  <dcterms:created xsi:type="dcterms:W3CDTF">2015-06-05T18:19:34Z</dcterms:created>
  <dcterms:modified xsi:type="dcterms:W3CDTF">2022-04-03T09:15:49Z</dcterms:modified>
</cp:coreProperties>
</file>