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katieyeung/Google Drive/Retinoic Acids/Thesis/Data management plan/"/>
    </mc:Choice>
  </mc:AlternateContent>
  <xr:revisionPtr revIDLastSave="0" documentId="13_ncr:1_{C5ABBD4F-5D28-6F41-B80F-1CBCFA99BB99}" xr6:coauthVersionLast="47" xr6:coauthVersionMax="47" xr10:uidLastSave="{00000000-0000-0000-0000-000000000000}"/>
  <bookViews>
    <workbookView xWindow="0" yWindow="500" windowWidth="28800" windowHeight="16140" tabRatio="500" activeTab="3" xr2:uid="{00000000-000D-0000-FFFF-FFFF00000000}"/>
  </bookViews>
  <sheets>
    <sheet name="Basic Information" sheetId="7" r:id="rId1"/>
    <sheet name="Water_Total" sheetId="12" r:id="rId2"/>
    <sheet name="Water_Total_Calculation" sheetId="13" r:id="rId3"/>
    <sheet name="Water_Total_Individual" sheetId="14" r:id="rId4"/>
  </sheets>
  <definedNames>
    <definedName name="_xlnm.Print_Area" localSheetId="2">Water_Total_Calculation!$A$1:$AR$61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28" i="14" l="1"/>
  <c r="S126" i="14"/>
  <c r="S124" i="14"/>
  <c r="S122" i="14"/>
  <c r="S120" i="14"/>
  <c r="S118" i="14"/>
  <c r="S116" i="14"/>
  <c r="S114" i="14"/>
  <c r="S112" i="14"/>
  <c r="S110" i="14"/>
  <c r="S108" i="14"/>
  <c r="S106" i="14"/>
  <c r="S104" i="14"/>
  <c r="S102" i="14"/>
  <c r="S100" i="14"/>
  <c r="S98" i="14"/>
  <c r="S96" i="14"/>
  <c r="S94" i="14"/>
  <c r="S92" i="14"/>
  <c r="S90" i="14"/>
  <c r="S88" i="14"/>
  <c r="S86" i="14"/>
  <c r="S84" i="14"/>
  <c r="S82" i="14"/>
  <c r="S80" i="14"/>
  <c r="S78" i="14"/>
  <c r="S76" i="14"/>
  <c r="S74" i="14"/>
  <c r="S72" i="14"/>
  <c r="S70" i="14"/>
  <c r="P128" i="14"/>
  <c r="P126" i="14"/>
  <c r="P124" i="14"/>
  <c r="P122" i="14"/>
  <c r="P120" i="14"/>
  <c r="P118" i="14"/>
  <c r="P116" i="14"/>
  <c r="P114" i="14"/>
  <c r="P112" i="14"/>
  <c r="P110" i="14"/>
  <c r="P108" i="14"/>
  <c r="P106" i="14"/>
  <c r="P104" i="14"/>
  <c r="P102" i="14"/>
  <c r="P100" i="14"/>
  <c r="P98" i="14"/>
  <c r="P96" i="14"/>
  <c r="P94" i="14"/>
  <c r="P92" i="14"/>
  <c r="P90" i="14"/>
  <c r="P88" i="14"/>
  <c r="P86" i="14"/>
  <c r="P84" i="14"/>
  <c r="P82" i="14"/>
  <c r="P80" i="14"/>
  <c r="P78" i="14"/>
  <c r="P76" i="14"/>
  <c r="P74" i="14"/>
  <c r="P72" i="14"/>
  <c r="P70" i="14"/>
  <c r="M128" i="14"/>
  <c r="M126" i="14"/>
  <c r="M124" i="14"/>
  <c r="M122" i="14"/>
  <c r="M120" i="14"/>
  <c r="M118" i="14"/>
  <c r="M116" i="14"/>
  <c r="M114" i="14"/>
  <c r="M112" i="14"/>
  <c r="M110" i="14"/>
  <c r="M108" i="14"/>
  <c r="M106" i="14"/>
  <c r="M104" i="14"/>
  <c r="M102" i="14"/>
  <c r="M100" i="14"/>
  <c r="M98" i="14"/>
  <c r="M96" i="14"/>
  <c r="M94" i="14"/>
  <c r="M92" i="14"/>
  <c r="M90" i="14"/>
  <c r="M88" i="14"/>
  <c r="M86" i="14"/>
  <c r="M84" i="14"/>
  <c r="M82" i="14"/>
  <c r="M80" i="14"/>
  <c r="M78" i="14"/>
  <c r="M76" i="14"/>
  <c r="M74" i="14"/>
  <c r="M72" i="14"/>
  <c r="M70" i="14"/>
  <c r="J128" i="14"/>
  <c r="J126" i="14"/>
  <c r="J124" i="14"/>
  <c r="J122" i="14"/>
  <c r="J120" i="14"/>
  <c r="J118" i="14"/>
  <c r="J116" i="14"/>
  <c r="J114" i="14"/>
  <c r="J112" i="14"/>
  <c r="J110" i="14"/>
  <c r="J108" i="14"/>
  <c r="J106" i="14"/>
  <c r="J104" i="14"/>
  <c r="J102" i="14"/>
  <c r="J100" i="14"/>
  <c r="J98" i="14"/>
  <c r="J96" i="14"/>
  <c r="J94" i="14"/>
  <c r="J92" i="14"/>
  <c r="J90" i="14"/>
  <c r="J88" i="14"/>
  <c r="J86" i="14"/>
  <c r="J84" i="14"/>
  <c r="J82" i="14"/>
  <c r="J80" i="14"/>
  <c r="J78" i="14"/>
  <c r="J76" i="14"/>
  <c r="J74" i="14"/>
  <c r="J72" i="14"/>
  <c r="J70" i="14"/>
  <c r="G128" i="14"/>
  <c r="G126" i="14"/>
  <c r="G124" i="14"/>
  <c r="G122" i="14"/>
  <c r="G120" i="14"/>
  <c r="G118" i="14"/>
  <c r="G116" i="14"/>
  <c r="G114" i="14"/>
  <c r="G112" i="14"/>
  <c r="G110" i="14"/>
  <c r="G108" i="14"/>
  <c r="G106" i="14"/>
  <c r="G104" i="14"/>
  <c r="G102" i="14"/>
  <c r="G100" i="14"/>
  <c r="G98" i="14"/>
  <c r="G96" i="14"/>
  <c r="G94" i="14"/>
  <c r="G92" i="14"/>
  <c r="G90" i="14"/>
  <c r="G88" i="14"/>
  <c r="G86" i="14"/>
  <c r="G84" i="14"/>
  <c r="G82" i="14"/>
  <c r="G80" i="14"/>
  <c r="G78" i="14"/>
  <c r="G76" i="14"/>
  <c r="G74" i="14"/>
  <c r="G72" i="14"/>
  <c r="G70" i="14"/>
  <c r="D128" i="14"/>
  <c r="D126" i="14"/>
  <c r="D124" i="14"/>
  <c r="D122" i="14"/>
  <c r="D120" i="14"/>
  <c r="D118" i="14"/>
  <c r="D116" i="14"/>
  <c r="D114" i="14"/>
  <c r="D112" i="14"/>
  <c r="D110" i="14"/>
  <c r="D108" i="14"/>
  <c r="D106" i="14"/>
  <c r="D104" i="14"/>
  <c r="D102" i="14"/>
  <c r="D100" i="14"/>
  <c r="D98" i="14"/>
  <c r="D96" i="14"/>
  <c r="D94" i="14"/>
  <c r="D92" i="14"/>
  <c r="D90" i="14"/>
  <c r="D88" i="14"/>
  <c r="D86" i="14"/>
  <c r="D84" i="14"/>
  <c r="D82" i="14"/>
  <c r="D80" i="14"/>
  <c r="D78" i="14"/>
  <c r="D76" i="14"/>
  <c r="D74" i="14"/>
  <c r="D72" i="14"/>
  <c r="D70" i="14"/>
  <c r="D7" i="14"/>
  <c r="Q46" i="13"/>
  <c r="Q60" i="13"/>
  <c r="Q61" i="13"/>
  <c r="R61" i="13" s="1"/>
  <c r="Q58" i="13"/>
  <c r="Q59" i="13"/>
  <c r="Q56" i="13"/>
  <c r="Q57" i="13"/>
  <c r="Q54" i="13"/>
  <c r="R55" i="13" s="1"/>
  <c r="Q55" i="13"/>
  <c r="Q52" i="13"/>
  <c r="Q50" i="13"/>
  <c r="R51" i="13" s="1"/>
  <c r="Q51" i="13"/>
  <c r="Q48" i="13"/>
  <c r="Q49" i="13"/>
  <c r="R49" i="13" s="1"/>
  <c r="Q47" i="13"/>
  <c r="Q44" i="13"/>
  <c r="Q45" i="13"/>
  <c r="Q42" i="13"/>
  <c r="Q43" i="13"/>
  <c r="R43" i="13" s="1"/>
  <c r="Q40" i="13"/>
  <c r="R41" i="13" s="1"/>
  <c r="Q41" i="13"/>
  <c r="Q38" i="13"/>
  <c r="Q39" i="13"/>
  <c r="Q36" i="13"/>
  <c r="R37" i="13" s="1"/>
  <c r="Q37" i="13"/>
  <c r="Q34" i="13"/>
  <c r="Q35" i="13"/>
  <c r="R35" i="13" s="1"/>
  <c r="Q32" i="13"/>
  <c r="R33" i="13" s="1"/>
  <c r="Q33" i="13"/>
  <c r="Q30" i="13"/>
  <c r="Q31" i="13"/>
  <c r="Q28" i="13"/>
  <c r="R29" i="13" s="1"/>
  <c r="Q29" i="13"/>
  <c r="Q24" i="13"/>
  <c r="Q25" i="13"/>
  <c r="Q23" i="13"/>
  <c r="Q19" i="13"/>
  <c r="Q16" i="13"/>
  <c r="Q17" i="13"/>
  <c r="R17" i="13"/>
  <c r="Q14" i="13"/>
  <c r="Q15" i="13"/>
  <c r="Q13" i="13"/>
  <c r="Q11" i="13"/>
  <c r="Q9" i="13"/>
  <c r="Q8" i="13"/>
  <c r="Q3" i="13"/>
  <c r="Q2" i="13"/>
  <c r="R3" i="13" s="1"/>
  <c r="AF2" i="14"/>
  <c r="Q7" i="13"/>
  <c r="Q6" i="13"/>
  <c r="R7" i="13" s="1"/>
  <c r="Q5" i="13"/>
  <c r="R5" i="13" s="1"/>
  <c r="Q4" i="13"/>
  <c r="Q53" i="13"/>
  <c r="R53" i="13" s="1"/>
  <c r="Q27" i="13"/>
  <c r="Q26" i="13"/>
  <c r="R27" i="13" s="1"/>
  <c r="Q22" i="13"/>
  <c r="R23" i="13" s="1"/>
  <c r="Q21" i="13"/>
  <c r="Q20" i="13"/>
  <c r="R21" i="13" s="1"/>
  <c r="Q18" i="13"/>
  <c r="R19" i="13" s="1"/>
  <c r="Q12" i="13"/>
  <c r="R13" i="13" s="1"/>
  <c r="Q10" i="13"/>
  <c r="AM22" i="14"/>
  <c r="AJ24" i="14"/>
  <c r="AJ22" i="14"/>
  <c r="AQ11" i="14"/>
  <c r="AL26" i="14" s="1"/>
  <c r="AQ10" i="14"/>
  <c r="AK25" i="14" s="1"/>
  <c r="AQ9" i="14"/>
  <c r="AN24" i="14" s="1"/>
  <c r="AQ8" i="14"/>
  <c r="AM23" i="14" s="1"/>
  <c r="AQ7" i="14"/>
  <c r="AN22" i="14" s="1"/>
  <c r="AQ6" i="14"/>
  <c r="AL21" i="14" s="1"/>
  <c r="AQ5" i="14"/>
  <c r="AM20" i="14" s="1"/>
  <c r="AQ4" i="14"/>
  <c r="AL19" i="14" s="1"/>
  <c r="AQ3" i="14"/>
  <c r="AK18" i="14" s="1"/>
  <c r="AQ2" i="14"/>
  <c r="AN17" i="14" s="1"/>
  <c r="S7" i="14"/>
  <c r="J2" i="13"/>
  <c r="J3" i="13"/>
  <c r="J4" i="13"/>
  <c r="J5" i="13"/>
  <c r="J6" i="13"/>
  <c r="J7" i="13"/>
  <c r="J58" i="13"/>
  <c r="J54" i="13"/>
  <c r="J50" i="13"/>
  <c r="J42" i="13"/>
  <c r="J38" i="13"/>
  <c r="J34" i="13"/>
  <c r="J28" i="13"/>
  <c r="J26" i="13"/>
  <c r="J24" i="13"/>
  <c r="J22" i="13"/>
  <c r="J18" i="13"/>
  <c r="J16" i="13"/>
  <c r="J10" i="13"/>
  <c r="J8" i="13"/>
  <c r="J46" i="13"/>
  <c r="J30" i="13"/>
  <c r="J14" i="13"/>
  <c r="W4" i="12"/>
  <c r="W5" i="12"/>
  <c r="W6" i="12"/>
  <c r="W7" i="12"/>
  <c r="W8" i="12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23" i="12"/>
  <c r="W24" i="12"/>
  <c r="W25" i="12"/>
  <c r="W26" i="12"/>
  <c r="W27" i="12"/>
  <c r="W28" i="12"/>
  <c r="W29" i="12"/>
  <c r="W30" i="12"/>
  <c r="W31" i="12"/>
  <c r="W32" i="12"/>
  <c r="W33" i="12"/>
  <c r="W34" i="12"/>
  <c r="W35" i="12"/>
  <c r="W36" i="12"/>
  <c r="W37" i="12"/>
  <c r="W38" i="12"/>
  <c r="W39" i="12"/>
  <c r="W40" i="12"/>
  <c r="W41" i="12"/>
  <c r="W42" i="12"/>
  <c r="W43" i="12"/>
  <c r="W44" i="12"/>
  <c r="W45" i="12"/>
  <c r="W46" i="12"/>
  <c r="W47" i="12"/>
  <c r="W48" i="12"/>
  <c r="W49" i="12"/>
  <c r="W50" i="12"/>
  <c r="W51" i="12"/>
  <c r="W52" i="12"/>
  <c r="W53" i="12"/>
  <c r="W54" i="12"/>
  <c r="W55" i="12"/>
  <c r="W56" i="12"/>
  <c r="W57" i="12"/>
  <c r="W58" i="12"/>
  <c r="W59" i="12"/>
  <c r="W60" i="12"/>
  <c r="W61" i="12"/>
  <c r="W62" i="12"/>
  <c r="V4" i="12"/>
  <c r="V5" i="12"/>
  <c r="V6" i="12"/>
  <c r="V7" i="12"/>
  <c r="V8" i="12"/>
  <c r="V9" i="12"/>
  <c r="V10" i="12"/>
  <c r="V11" i="12"/>
  <c r="V12" i="12"/>
  <c r="V13" i="12"/>
  <c r="V14" i="12"/>
  <c r="V15" i="12"/>
  <c r="V16" i="12"/>
  <c r="V17" i="12"/>
  <c r="V18" i="12"/>
  <c r="V19" i="12"/>
  <c r="V20" i="12"/>
  <c r="V21" i="12"/>
  <c r="V22" i="12"/>
  <c r="V23" i="12"/>
  <c r="V24" i="12"/>
  <c r="V25" i="12"/>
  <c r="V26" i="12"/>
  <c r="V27" i="12"/>
  <c r="V28" i="12"/>
  <c r="V29" i="12"/>
  <c r="V30" i="12"/>
  <c r="V31" i="12"/>
  <c r="V32" i="12"/>
  <c r="V33" i="12"/>
  <c r="V34" i="12"/>
  <c r="V35" i="12"/>
  <c r="V36" i="12"/>
  <c r="V37" i="12"/>
  <c r="V38" i="12"/>
  <c r="V39" i="12"/>
  <c r="V40" i="12"/>
  <c r="V41" i="12"/>
  <c r="V42" i="12"/>
  <c r="V43" i="12"/>
  <c r="V44" i="12"/>
  <c r="V45" i="12"/>
  <c r="V46" i="12"/>
  <c r="V47" i="12"/>
  <c r="V48" i="12"/>
  <c r="V49" i="12"/>
  <c r="V50" i="12"/>
  <c r="V51" i="12"/>
  <c r="V52" i="12"/>
  <c r="V53" i="12"/>
  <c r="V54" i="12"/>
  <c r="V55" i="12"/>
  <c r="V56" i="12"/>
  <c r="V57" i="12"/>
  <c r="V58" i="12"/>
  <c r="V59" i="12"/>
  <c r="V60" i="12"/>
  <c r="V61" i="12"/>
  <c r="V62" i="12"/>
  <c r="U4" i="12"/>
  <c r="U5" i="12"/>
  <c r="U6" i="12"/>
  <c r="U7" i="12"/>
  <c r="U8" i="12"/>
  <c r="U9" i="12"/>
  <c r="U10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23" i="12"/>
  <c r="U24" i="12"/>
  <c r="U25" i="12"/>
  <c r="U26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U43" i="12"/>
  <c r="U44" i="12"/>
  <c r="U45" i="12"/>
  <c r="U46" i="12"/>
  <c r="U47" i="12"/>
  <c r="U48" i="12"/>
  <c r="U49" i="12"/>
  <c r="U50" i="12"/>
  <c r="U51" i="12"/>
  <c r="U52" i="12"/>
  <c r="U53" i="12"/>
  <c r="U54" i="12"/>
  <c r="U55" i="12"/>
  <c r="U56" i="12"/>
  <c r="U57" i="12"/>
  <c r="U58" i="12"/>
  <c r="U59" i="12"/>
  <c r="U60" i="12"/>
  <c r="U61" i="12"/>
  <c r="U62" i="12"/>
  <c r="T4" i="12"/>
  <c r="T5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T52" i="12"/>
  <c r="T53" i="12"/>
  <c r="T54" i="12"/>
  <c r="T55" i="12"/>
  <c r="T56" i="12"/>
  <c r="T57" i="12"/>
  <c r="T58" i="12"/>
  <c r="T59" i="12"/>
  <c r="T60" i="12"/>
  <c r="T61" i="12"/>
  <c r="T62" i="12"/>
  <c r="T3" i="12"/>
  <c r="U3" i="12"/>
  <c r="V3" i="12"/>
  <c r="W3" i="12"/>
  <c r="S25" i="12"/>
  <c r="S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47" i="12"/>
  <c r="S48" i="12"/>
  <c r="S49" i="12"/>
  <c r="S50" i="12"/>
  <c r="S51" i="12"/>
  <c r="S52" i="12"/>
  <c r="S53" i="12"/>
  <c r="S54" i="12"/>
  <c r="S55" i="12"/>
  <c r="S56" i="12"/>
  <c r="S57" i="12"/>
  <c r="S58" i="12"/>
  <c r="S59" i="12"/>
  <c r="S60" i="12"/>
  <c r="S61" i="12"/>
  <c r="S62" i="12"/>
  <c r="S3" i="12"/>
  <c r="R29" i="12"/>
  <c r="R30" i="12"/>
  <c r="R31" i="12"/>
  <c r="R32" i="12"/>
  <c r="R33" i="12"/>
  <c r="R34" i="12"/>
  <c r="R35" i="12"/>
  <c r="R36" i="12"/>
  <c r="R37" i="12"/>
  <c r="R38" i="12"/>
  <c r="R39" i="12"/>
  <c r="R40" i="12"/>
  <c r="R41" i="12"/>
  <c r="R42" i="12"/>
  <c r="R43" i="12"/>
  <c r="R44" i="12"/>
  <c r="R45" i="12"/>
  <c r="R46" i="12"/>
  <c r="R47" i="12"/>
  <c r="R48" i="12"/>
  <c r="R49" i="12"/>
  <c r="R50" i="12"/>
  <c r="R51" i="12"/>
  <c r="R52" i="12"/>
  <c r="R53" i="12"/>
  <c r="R54" i="12"/>
  <c r="R55" i="12"/>
  <c r="R56" i="12"/>
  <c r="R57" i="12"/>
  <c r="R58" i="12"/>
  <c r="R59" i="12"/>
  <c r="R60" i="12"/>
  <c r="R61" i="12"/>
  <c r="R62" i="12"/>
  <c r="R4" i="12"/>
  <c r="R5" i="12"/>
  <c r="R6" i="12"/>
  <c r="R7" i="12"/>
  <c r="R8" i="12"/>
  <c r="R9" i="12"/>
  <c r="R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3" i="12"/>
  <c r="S61" i="14"/>
  <c r="P61" i="14"/>
  <c r="M61" i="14"/>
  <c r="J61" i="14"/>
  <c r="G61" i="14"/>
  <c r="D61" i="14"/>
  <c r="S55" i="14"/>
  <c r="P55" i="14"/>
  <c r="M55" i="14"/>
  <c r="J55" i="14"/>
  <c r="G55" i="14"/>
  <c r="D55" i="14"/>
  <c r="S49" i="14"/>
  <c r="P49" i="14"/>
  <c r="M49" i="14"/>
  <c r="J49" i="14"/>
  <c r="G49" i="14"/>
  <c r="D49" i="14"/>
  <c r="S43" i="14"/>
  <c r="P43" i="14"/>
  <c r="M43" i="14"/>
  <c r="J43" i="14"/>
  <c r="G43" i="14"/>
  <c r="D43" i="14"/>
  <c r="S37" i="14"/>
  <c r="P37" i="14"/>
  <c r="M37" i="14"/>
  <c r="J37" i="14"/>
  <c r="G37" i="14"/>
  <c r="D37" i="14"/>
  <c r="S31" i="14"/>
  <c r="P31" i="14"/>
  <c r="M31" i="14"/>
  <c r="J31" i="14"/>
  <c r="G31" i="14"/>
  <c r="D31" i="14"/>
  <c r="AF11" i="14"/>
  <c r="AA26" i="14" s="1"/>
  <c r="AF10" i="14"/>
  <c r="S25" i="14"/>
  <c r="P25" i="14"/>
  <c r="M25" i="14"/>
  <c r="J25" i="14"/>
  <c r="G25" i="14"/>
  <c r="D25" i="14"/>
  <c r="AF9" i="14"/>
  <c r="AF8" i="14"/>
  <c r="Z23" i="14" s="1"/>
  <c r="AF23" i="14" s="1"/>
  <c r="AF7" i="14"/>
  <c r="AF6" i="14"/>
  <c r="Z21" i="14" s="1"/>
  <c r="AF5" i="14"/>
  <c r="AF4" i="14"/>
  <c r="Z19" i="14" s="1"/>
  <c r="S19" i="14"/>
  <c r="P19" i="14"/>
  <c r="M19" i="14"/>
  <c r="J19" i="14"/>
  <c r="G19" i="14"/>
  <c r="D19" i="14"/>
  <c r="AF3" i="14"/>
  <c r="Z18" i="14" s="1"/>
  <c r="Y17" i="14"/>
  <c r="S13" i="14"/>
  <c r="P13" i="14"/>
  <c r="M13" i="14"/>
  <c r="J13" i="14"/>
  <c r="G13" i="14"/>
  <c r="D13" i="14"/>
  <c r="P7" i="14"/>
  <c r="M7" i="14"/>
  <c r="J7" i="14"/>
  <c r="G7" i="14"/>
  <c r="J56" i="13"/>
  <c r="J57" i="13"/>
  <c r="J59" i="13"/>
  <c r="J60" i="13"/>
  <c r="J61" i="13"/>
  <c r="J51" i="13"/>
  <c r="J52" i="13"/>
  <c r="J53" i="13"/>
  <c r="J55" i="13"/>
  <c r="J44" i="13"/>
  <c r="J45" i="13"/>
  <c r="J47" i="13"/>
  <c r="J48" i="13"/>
  <c r="J49" i="13"/>
  <c r="J39" i="13"/>
  <c r="J40" i="13"/>
  <c r="J41" i="13"/>
  <c r="J43" i="13"/>
  <c r="J32" i="13"/>
  <c r="J33" i="13"/>
  <c r="J35" i="13"/>
  <c r="J36" i="13"/>
  <c r="J37" i="13"/>
  <c r="J27" i="13"/>
  <c r="J29" i="13"/>
  <c r="J31" i="13"/>
  <c r="J20" i="13"/>
  <c r="J21" i="13"/>
  <c r="J23" i="13"/>
  <c r="J25" i="13"/>
  <c r="J15" i="13"/>
  <c r="J17" i="13"/>
  <c r="J19" i="13"/>
  <c r="J9" i="13"/>
  <c r="J11" i="13"/>
  <c r="J12" i="13"/>
  <c r="J13" i="13"/>
  <c r="AC21" i="14"/>
  <c r="AB23" i="14"/>
  <c r="AD17" i="14"/>
  <c r="Z17" i="14"/>
  <c r="AC26" i="14"/>
  <c r="AB18" i="14"/>
  <c r="AB19" i="14"/>
  <c r="AB21" i="14"/>
  <c r="AC17" i="14"/>
  <c r="AC28" i="14" s="1"/>
  <c r="AB17" i="14"/>
  <c r="AA17" i="14"/>
  <c r="AC18" i="14"/>
  <c r="Y18" i="14"/>
  <c r="AC19" i="14"/>
  <c r="AC23" i="14"/>
  <c r="AB26" i="14"/>
  <c r="Z26" i="14"/>
  <c r="AA18" i="14"/>
  <c r="AD26" i="14"/>
  <c r="Y26" i="14"/>
  <c r="AD18" i="14"/>
  <c r="Y19" i="14"/>
  <c r="Y21" i="14"/>
  <c r="Y23" i="14"/>
  <c r="AA19" i="14"/>
  <c r="AA28" i="14" s="1"/>
  <c r="AA21" i="14"/>
  <c r="AA23" i="14"/>
  <c r="AD19" i="14"/>
  <c r="AD21" i="14"/>
  <c r="AD23" i="14"/>
  <c r="AF25" i="14"/>
  <c r="AF17" i="14"/>
  <c r="AB28" i="14"/>
  <c r="AF24" i="14"/>
  <c r="AF22" i="14"/>
  <c r="AF20" i="14"/>
  <c r="R25" i="13" l="1"/>
  <c r="R9" i="13"/>
  <c r="R45" i="13"/>
  <c r="R31" i="13"/>
  <c r="S31" i="13" s="1"/>
  <c r="R57" i="13"/>
  <c r="R11" i="13"/>
  <c r="S13" i="13" s="1"/>
  <c r="R15" i="13"/>
  <c r="S19" i="13" s="1"/>
  <c r="R39" i="13"/>
  <c r="R47" i="13"/>
  <c r="R59" i="13"/>
  <c r="S61" i="13" s="1"/>
  <c r="T25" i="13"/>
  <c r="U25" i="13" s="1"/>
  <c r="S25" i="13"/>
  <c r="S43" i="13"/>
  <c r="T43" i="13"/>
  <c r="U43" i="13" s="1"/>
  <c r="T31" i="13"/>
  <c r="U31" i="13" s="1"/>
  <c r="S7" i="13"/>
  <c r="T7" i="13"/>
  <c r="U7" i="13" s="1"/>
  <c r="S37" i="13"/>
  <c r="T37" i="13"/>
  <c r="U37" i="13" s="1"/>
  <c r="S55" i="13"/>
  <c r="T55" i="13"/>
  <c r="U55" i="13" s="1"/>
  <c r="AD28" i="14"/>
  <c r="AF18" i="14"/>
  <c r="AF21" i="14"/>
  <c r="Z28" i="14"/>
  <c r="AJ26" i="14"/>
  <c r="AF26" i="14"/>
  <c r="AJ19" i="14"/>
  <c r="AN18" i="14"/>
  <c r="AF19" i="14"/>
  <c r="Y28" i="14"/>
  <c r="AJ17" i="14"/>
  <c r="AM17" i="14"/>
  <c r="AO19" i="14"/>
  <c r="AK19" i="14"/>
  <c r="AL20" i="14"/>
  <c r="AO21" i="14"/>
  <c r="AK21" i="14"/>
  <c r="AL23" i="14"/>
  <c r="AM24" i="14"/>
  <c r="AN25" i="14"/>
  <c r="AO26" i="14"/>
  <c r="AK26" i="14"/>
  <c r="AJ18" i="14"/>
  <c r="AJ23" i="14"/>
  <c r="AO17" i="14"/>
  <c r="AL17" i="14"/>
  <c r="AM18" i="14"/>
  <c r="AN19" i="14"/>
  <c r="AO20" i="14"/>
  <c r="AK20" i="14"/>
  <c r="AL22" i="14"/>
  <c r="AN21" i="14"/>
  <c r="AO23" i="14"/>
  <c r="AK23" i="14"/>
  <c r="AL24" i="14"/>
  <c r="AM25" i="14"/>
  <c r="AN26" i="14"/>
  <c r="AK17" i="14"/>
  <c r="AK28" i="14" s="1"/>
  <c r="AL18" i="14"/>
  <c r="AM19" i="14"/>
  <c r="AN20" i="14"/>
  <c r="AO22" i="14"/>
  <c r="AK22" i="14"/>
  <c r="AM21" i="14"/>
  <c r="AN23" i="14"/>
  <c r="AO24" i="14"/>
  <c r="AK24" i="14"/>
  <c r="AL25" i="14"/>
  <c r="AM26" i="14"/>
  <c r="AJ20" i="14"/>
  <c r="AQ20" i="14" s="1"/>
  <c r="AJ25" i="14"/>
  <c r="AO18" i="14"/>
  <c r="AJ21" i="14"/>
  <c r="AO25" i="14"/>
  <c r="T19" i="13" l="1"/>
  <c r="U19" i="13" s="1"/>
  <c r="T61" i="13"/>
  <c r="U61" i="13" s="1"/>
  <c r="T49" i="13"/>
  <c r="U49" i="13" s="1"/>
  <c r="T13" i="13"/>
  <c r="U13" i="13" s="1"/>
  <c r="S49" i="13"/>
  <c r="AN28" i="14"/>
  <c r="AQ26" i="14"/>
  <c r="AQ23" i="14"/>
  <c r="AM28" i="14"/>
  <c r="AQ25" i="14"/>
  <c r="AQ24" i="14"/>
  <c r="AQ22" i="14"/>
  <c r="AQ18" i="14"/>
  <c r="AQ17" i="14"/>
  <c r="AJ28" i="14"/>
  <c r="AL28" i="14"/>
  <c r="AQ19" i="14"/>
  <c r="AQ21" i="14"/>
  <c r="AO28" i="14"/>
</calcChain>
</file>

<file path=xl/sharedStrings.xml><?xml version="1.0" encoding="utf-8"?>
<sst xmlns="http://schemas.openxmlformats.org/spreadsheetml/2006/main" count="261" uniqueCount="125">
  <si>
    <t>Zone</t>
  </si>
  <si>
    <t>Sites</t>
  </si>
  <si>
    <t>at-RA (ng/L)</t>
  </si>
  <si>
    <t>9c-RA (ng/L)</t>
  </si>
  <si>
    <t>13c-RA (ng/L)</t>
  </si>
  <si>
    <t>at-4-oxo-RA (ng/L)</t>
  </si>
  <si>
    <t>9c-4-oxo-RA (ng/L)</t>
  </si>
  <si>
    <t>13c-4-oxo-RA (ng/L)</t>
  </si>
  <si>
    <t>Total</t>
  </si>
  <si>
    <t>Average</t>
  </si>
  <si>
    <t xml:space="preserve">at-RA </t>
  </si>
  <si>
    <t xml:space="preserve">9c-RA </t>
  </si>
  <si>
    <t xml:space="preserve">13c-RA </t>
  </si>
  <si>
    <t xml:space="preserve">at-4-oxo-RA </t>
  </si>
  <si>
    <t xml:space="preserve">9c-4-oxo-RA </t>
  </si>
  <si>
    <t xml:space="preserve">13c-4-oxo-RA </t>
  </si>
  <si>
    <t>Blk 1</t>
  </si>
  <si>
    <t>Blk 2</t>
  </si>
  <si>
    <t>SMT 1</t>
  </si>
  <si>
    <t>SMT 2</t>
  </si>
  <si>
    <t xml:space="preserve">Starfish 1 </t>
  </si>
  <si>
    <t>Starfish 2</t>
  </si>
  <si>
    <t>FWW 1</t>
  </si>
  <si>
    <t>FWW 2</t>
  </si>
  <si>
    <t>Mui Wo 1</t>
  </si>
  <si>
    <t>Mui Wo 2</t>
  </si>
  <si>
    <t>Tai Tam 1</t>
  </si>
  <si>
    <t>Tai Tam 2</t>
  </si>
  <si>
    <t>DWB 1</t>
  </si>
  <si>
    <t>DWB 2</t>
  </si>
  <si>
    <t>TWH 1</t>
  </si>
  <si>
    <t>TWH 2</t>
  </si>
  <si>
    <t>PSW 1</t>
  </si>
  <si>
    <t>PSW 2</t>
  </si>
  <si>
    <t>Lung Ha Wan 1</t>
  </si>
  <si>
    <t>Lung Ha Wan 2</t>
  </si>
  <si>
    <t>Fut Tong Chau 1</t>
  </si>
  <si>
    <t>Fut Tong Chau 2</t>
  </si>
  <si>
    <t>TKO 1</t>
  </si>
  <si>
    <t>TKO 2</t>
  </si>
  <si>
    <t>魚2 1</t>
  </si>
  <si>
    <t>魚2 2</t>
  </si>
  <si>
    <t>Lau Fau Shan 1</t>
  </si>
  <si>
    <t>Lau Fau Shan 2</t>
  </si>
  <si>
    <t>Pak Nai 1</t>
  </si>
  <si>
    <t>Pak Nai 2</t>
  </si>
  <si>
    <t>TBT 1</t>
  </si>
  <si>
    <t>TBT 2</t>
  </si>
  <si>
    <t>赤洲 1</t>
  </si>
  <si>
    <t>赤洲 2</t>
  </si>
  <si>
    <t>黃石 1</t>
  </si>
  <si>
    <t>黃石 2</t>
  </si>
  <si>
    <t>Tung Lung 1</t>
  </si>
  <si>
    <t>Tung Lung 2</t>
  </si>
  <si>
    <t>OCB 1</t>
  </si>
  <si>
    <t>OCB 2</t>
  </si>
  <si>
    <t>KB 1</t>
  </si>
  <si>
    <t>KB 2</t>
  </si>
  <si>
    <t>Lung Kwu Tan 1</t>
  </si>
  <si>
    <t>Lung Kwu Tan 2</t>
  </si>
  <si>
    <t>Aberdeen 1</t>
  </si>
  <si>
    <t>Aberdeen 2</t>
  </si>
  <si>
    <t>WFB 1</t>
  </si>
  <si>
    <t>WFB 2</t>
  </si>
  <si>
    <t>HMWB 1</t>
  </si>
  <si>
    <t>HMWB 2</t>
  </si>
  <si>
    <t>Tai Miu Wan 1</t>
  </si>
  <si>
    <t>Tai Miu Wan 2</t>
  </si>
  <si>
    <t>魚1 1</t>
  </si>
  <si>
    <t>魚1 2</t>
  </si>
  <si>
    <t>Sai Wan Ho 1</t>
  </si>
  <si>
    <t>Sai Wan Ho 2</t>
  </si>
  <si>
    <t>Sai Wan 1</t>
  </si>
  <si>
    <t>Sai Wan 2</t>
  </si>
  <si>
    <t>Kai Tak 1</t>
  </si>
  <si>
    <t>Kai Tak 2</t>
  </si>
  <si>
    <t>Whampoa 1</t>
  </si>
  <si>
    <t>Whampoa 2</t>
  </si>
  <si>
    <t>Sites' Replicate</t>
  </si>
  <si>
    <t>Zone Average</t>
  </si>
  <si>
    <t>Site Average</t>
  </si>
  <si>
    <t>Zone SD</t>
  </si>
  <si>
    <t>Zone SE</t>
  </si>
  <si>
    <t>Filtrate</t>
  </si>
  <si>
    <t>Filter</t>
  </si>
  <si>
    <t>Total (ng/L)</t>
  </si>
  <si>
    <t>at-RA (ng/L) (adjusted)</t>
  </si>
  <si>
    <t>9c-RA (ng/L) (adjusted)</t>
  </si>
  <si>
    <t>13c-RA (ng/L) (adjusted)</t>
  </si>
  <si>
    <t>at-4-oxo-RA (ng/L) (adjusted)</t>
  </si>
  <si>
    <t>9c-4-oxo-RA (ng/L) (adjusted)</t>
  </si>
  <si>
    <t>13c-4-oxo-RA (ng/L) (adjusted)</t>
  </si>
  <si>
    <t>ADJUSTED</t>
  </si>
  <si>
    <t>Total (ng/L) (adjusted)</t>
  </si>
  <si>
    <t>Sam Mun Tsai</t>
  </si>
  <si>
    <t>Starfish Bay</t>
  </si>
  <si>
    <t>Fung Wong Wut</t>
  </si>
  <si>
    <t>Mui Wo</t>
  </si>
  <si>
    <t>Tai Tam</t>
    <phoneticPr fontId="0" type="noConversion"/>
  </si>
  <si>
    <t>Deep Water Bay</t>
    <phoneticPr fontId="0" type="noConversion"/>
  </si>
  <si>
    <t>Tso Wo Hang</t>
  </si>
  <si>
    <t>Pak Sha Wan</t>
  </si>
  <si>
    <t>Lung Ha Wan</t>
  </si>
  <si>
    <t>Fut Tong Chau</t>
  </si>
  <si>
    <t>Tseung Kwan O</t>
  </si>
  <si>
    <t>Lei Yue Mun 2</t>
  </si>
  <si>
    <t>Lau Fau Shan</t>
  </si>
  <si>
    <t>Pak Nai</t>
  </si>
  <si>
    <t>Tsim Bei Tsui</t>
  </si>
  <si>
    <t>Port Island</t>
  </si>
  <si>
    <t>Wong Shek Pier</t>
  </si>
  <si>
    <t>Tung Lung Chau</t>
  </si>
  <si>
    <t>Old Café Beach</t>
  </si>
  <si>
    <t>Kadoorie Beach</t>
  </si>
  <si>
    <t>Lung Kwu Tan</t>
  </si>
  <si>
    <t>Aberdeen</t>
  </si>
  <si>
    <t>Waterfall Bay</t>
  </si>
  <si>
    <t>Hoi Mei Wan Beach</t>
  </si>
  <si>
    <t>Tai Miu Wan</t>
  </si>
  <si>
    <t>Lei Yue Mun 1</t>
  </si>
  <si>
    <t>Sai Wan Ho</t>
    <phoneticPr fontId="0" type="noConversion"/>
  </si>
  <si>
    <t>Sai Wan Swimming</t>
  </si>
  <si>
    <t>Kai Tak</t>
  </si>
  <si>
    <t>Whampoa</t>
  </si>
  <si>
    <t>Total RAs (Zone Average)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</si>
</sst>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2"/>
      <color rgb="FF7030A0"/>
      <name val="Arial"/>
      <family val="2"/>
    </font>
    <font>
      <sz val="12"/>
      <color theme="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2" borderId="0" xfId="0" applyFont="1" applyFill="1"/>
    <xf numFmtId="0" fontId="3" fillId="2" borderId="0" xfId="0" applyFont="1" applyFill="1" applyAlignment="1">
      <alignment horizontal="left"/>
    </xf>
    <xf numFmtId="1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164" fontId="3" fillId="2" borderId="0" xfId="0" applyNumberFormat="1" applyFont="1" applyFill="1" applyAlignment="1">
      <alignment horizontal="left"/>
    </xf>
    <xf numFmtId="164" fontId="3" fillId="3" borderId="0" xfId="0" applyNumberFormat="1" applyFont="1" applyFill="1" applyBorder="1" applyAlignment="1">
      <alignment horizontal="left"/>
    </xf>
    <xf numFmtId="164" fontId="0" fillId="3" borderId="0" xfId="0" applyNumberFormat="1" applyFill="1" applyBorder="1" applyAlignment="1">
      <alignment horizontal="left"/>
    </xf>
    <xf numFmtId="164" fontId="3" fillId="3" borderId="5" xfId="0" applyNumberFormat="1" applyFont="1" applyFill="1" applyBorder="1" applyAlignment="1">
      <alignment horizontal="left"/>
    </xf>
    <xf numFmtId="164" fontId="3" fillId="3" borderId="7" xfId="0" applyNumberFormat="1" applyFont="1" applyFill="1" applyBorder="1" applyAlignment="1">
      <alignment horizontal="left"/>
    </xf>
    <xf numFmtId="164" fontId="3" fillId="3" borderId="8" xfId="0" applyNumberFormat="1" applyFont="1" applyFill="1" applyBorder="1" applyAlignment="1">
      <alignment horizontal="left"/>
    </xf>
    <xf numFmtId="164" fontId="3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164" fontId="2" fillId="0" borderId="0" xfId="0" applyNumberFormat="1" applyFont="1" applyAlignment="1">
      <alignment horizontal="left"/>
    </xf>
    <xf numFmtId="0" fontId="0" fillId="0" borderId="0" xfId="0" applyFill="1"/>
    <xf numFmtId="0" fontId="1" fillId="4" borderId="1" xfId="0" applyFont="1" applyFill="1" applyBorder="1" applyAlignment="1">
      <alignment horizontal="left"/>
    </xf>
    <xf numFmtId="164" fontId="3" fillId="4" borderId="4" xfId="0" applyNumberFormat="1" applyFont="1" applyFill="1" applyBorder="1" applyAlignment="1">
      <alignment horizontal="left"/>
    </xf>
    <xf numFmtId="164" fontId="3" fillId="4" borderId="6" xfId="0" applyNumberFormat="1" applyFont="1" applyFill="1" applyBorder="1" applyAlignment="1">
      <alignment horizontal="left"/>
    </xf>
    <xf numFmtId="0" fontId="6" fillId="0" borderId="0" xfId="0" applyFont="1"/>
    <xf numFmtId="164" fontId="7" fillId="0" borderId="0" xfId="0" applyNumberFormat="1" applyFont="1" applyFill="1" applyAlignment="1">
      <alignment horizontal="left"/>
    </xf>
    <xf numFmtId="2" fontId="3" fillId="2" borderId="0" xfId="0" applyNumberFormat="1" applyFont="1" applyFill="1" applyAlignment="1">
      <alignment horizontal="left"/>
    </xf>
    <xf numFmtId="2" fontId="8" fillId="0" borderId="0" xfId="0" applyNumberFormat="1" applyFont="1" applyFill="1" applyAlignment="1">
      <alignment horizontal="left"/>
    </xf>
    <xf numFmtId="0" fontId="0" fillId="0" borderId="0" xfId="0" applyBorder="1"/>
    <xf numFmtId="0" fontId="1" fillId="3" borderId="0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" fillId="4" borderId="0" xfId="0" applyFont="1" applyFill="1" applyAlignment="1">
      <alignment horizontal="left"/>
    </xf>
    <xf numFmtId="164" fontId="9" fillId="0" borderId="0" xfId="0" applyNumberFormat="1" applyFont="1" applyFill="1" applyAlignment="1">
      <alignment horizontal="left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FF0000"/>
      </font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Water_Total_Individual!$Y$30</c:f>
              <c:strCache>
                <c:ptCount val="1"/>
                <c:pt idx="0">
                  <c:v>at-RA 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Water_Total_Individual!$Y$17:$Y$26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15.351035512014302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21-D84A-9383-0858E6776066}"/>
            </c:ext>
          </c:extLst>
        </c:ser>
        <c:ser>
          <c:idx val="1"/>
          <c:order val="1"/>
          <c:tx>
            <c:strRef>
              <c:f>Water_Total_Individual!$Z$30</c:f>
              <c:strCache>
                <c:ptCount val="1"/>
                <c:pt idx="0">
                  <c:v>9c-RA 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Water_Total_Individual!$Z$17:$Z$26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21-D84A-9383-0858E6776066}"/>
            </c:ext>
          </c:extLst>
        </c:ser>
        <c:ser>
          <c:idx val="2"/>
          <c:order val="2"/>
          <c:tx>
            <c:strRef>
              <c:f>Water_Total_Individual!$AA$30</c:f>
              <c:strCache>
                <c:ptCount val="1"/>
                <c:pt idx="0">
                  <c:v>13c-RA 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Water_Total_Individual!$AA$17:$AA$26</c:f>
              <c:numCache>
                <c:formatCode>0.00</c:formatCode>
                <c:ptCount val="10"/>
                <c:pt idx="0">
                  <c:v>47.291980247696003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21-D84A-9383-0858E6776066}"/>
            </c:ext>
          </c:extLst>
        </c:ser>
        <c:ser>
          <c:idx val="3"/>
          <c:order val="3"/>
          <c:tx>
            <c:strRef>
              <c:f>Water_Total_Individual!$AB$30</c:f>
              <c:strCache>
                <c:ptCount val="1"/>
                <c:pt idx="0">
                  <c:v>at-4-oxo-RA 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Water_Total_Individual!$AB$17:$AB$26</c:f>
              <c:numCache>
                <c:formatCode>0.00</c:formatCode>
                <c:ptCount val="10"/>
                <c:pt idx="0">
                  <c:v>0</c:v>
                </c:pt>
                <c:pt idx="1">
                  <c:v>37.413191983899772</c:v>
                </c:pt>
                <c:pt idx="2">
                  <c:v>0</c:v>
                </c:pt>
                <c:pt idx="3">
                  <c:v>0</c:v>
                </c:pt>
                <c:pt idx="4">
                  <c:v>13.067652888689056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21-D84A-9383-0858E6776066}"/>
            </c:ext>
          </c:extLst>
        </c:ser>
        <c:ser>
          <c:idx val="4"/>
          <c:order val="4"/>
          <c:tx>
            <c:strRef>
              <c:f>Water_Total_Individual!$AC$30</c:f>
              <c:strCache>
                <c:ptCount val="1"/>
                <c:pt idx="0">
                  <c:v>9c-4-oxo-RA 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Water_Total_Individual!$AC$17:$AC$26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50.450998148722789</c:v>
                </c:pt>
                <c:pt idx="5">
                  <c:v>0</c:v>
                </c:pt>
                <c:pt idx="6">
                  <c:v>100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21-D84A-9383-0858E6776066}"/>
            </c:ext>
          </c:extLst>
        </c:ser>
        <c:ser>
          <c:idx val="5"/>
          <c:order val="5"/>
          <c:tx>
            <c:strRef>
              <c:f>Water_Total_Individual!$AD$30</c:f>
              <c:strCache>
                <c:ptCount val="1"/>
                <c:pt idx="0">
                  <c:v>13c-4-oxo-RA 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Water_Total_Individual!$AD$17:$AD$26</c:f>
              <c:numCache>
                <c:formatCode>0.00</c:formatCode>
                <c:ptCount val="10"/>
                <c:pt idx="0">
                  <c:v>52.70801975230399</c:v>
                </c:pt>
                <c:pt idx="1">
                  <c:v>62.586808016100228</c:v>
                </c:pt>
                <c:pt idx="2">
                  <c:v>100</c:v>
                </c:pt>
                <c:pt idx="3">
                  <c:v>0</c:v>
                </c:pt>
                <c:pt idx="4">
                  <c:v>21.130313450573848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21-D84A-9383-0858E6776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778626128"/>
        <c:axId val="-1862617936"/>
      </c:barChart>
      <c:catAx>
        <c:axId val="-177862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Water control</a:t>
                </a:r>
                <a:r>
                  <a:rPr lang="en-US" sz="2000" b="1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 zone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862617936"/>
        <c:crosses val="autoZero"/>
        <c:auto val="1"/>
        <c:lblAlgn val="ctr"/>
        <c:lblOffset val="100"/>
        <c:noMultiLvlLbl val="0"/>
      </c:catAx>
      <c:valAx>
        <c:axId val="-1862617936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Relative</a:t>
                </a:r>
                <a:r>
                  <a:rPr lang="en-US" sz="2000" b="1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 concentration (%)</a:t>
                </a:r>
                <a:endParaRPr lang="en-US" sz="2000" b="1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-1778626128"/>
        <c:crosses val="autoZero"/>
        <c:crossBetween val="between"/>
        <c:maj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187384</xdr:colOff>
      <xdr:row>32</xdr:row>
      <xdr:rowOff>159836</xdr:rowOff>
    </xdr:from>
    <xdr:to>
      <xdr:col>30</xdr:col>
      <xdr:colOff>155377</xdr:colOff>
      <xdr:row>56</xdr:row>
      <xdr:rowOff>90310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"/>
  <sheetViews>
    <sheetView topLeftCell="A10" workbookViewId="0">
      <selection activeCell="A10" sqref="A1:XFD1048576"/>
    </sheetView>
  </sheetViews>
  <sheetFormatPr baseColWidth="10" defaultRowHeight="16" x14ac:dyDescent="0.2"/>
  <cols>
    <col min="1" max="2" width="10.83203125" style="12"/>
    <col min="3" max="3" width="17.33203125" style="12" customWidth="1"/>
    <col min="4" max="4" width="10.83203125" style="12"/>
    <col min="5" max="5" width="19" style="12" bestFit="1" customWidth="1"/>
    <col min="6" max="6" width="23.5" style="12" bestFit="1" customWidth="1"/>
    <col min="7" max="7" width="10.83203125" style="12"/>
    <col min="8" max="8" width="22.1640625" style="12" customWidth="1"/>
    <col min="9" max="16384" width="10.83203125" style="12"/>
  </cols>
  <sheetData>
    <row r="1" spans="1:8" x14ac:dyDescent="0.2">
      <c r="A1" s="11" t="s">
        <v>0</v>
      </c>
      <c r="B1" s="11" t="s">
        <v>1</v>
      </c>
      <c r="E1" s="15"/>
      <c r="F1" s="15"/>
      <c r="G1" s="11" t="s">
        <v>1</v>
      </c>
    </row>
    <row r="2" spans="1:8" x14ac:dyDescent="0.2">
      <c r="A2" s="11">
        <v>1</v>
      </c>
      <c r="B2" s="11">
        <v>3</v>
      </c>
      <c r="C2" s="10" t="s">
        <v>18</v>
      </c>
      <c r="E2" s="7"/>
      <c r="G2" s="11">
        <v>1</v>
      </c>
      <c r="H2" s="10" t="s">
        <v>16</v>
      </c>
    </row>
    <row r="3" spans="1:8" x14ac:dyDescent="0.2">
      <c r="A3" s="11">
        <v>1</v>
      </c>
      <c r="B3" s="11">
        <v>4</v>
      </c>
      <c r="C3" s="10" t="s">
        <v>19</v>
      </c>
      <c r="E3" s="7"/>
      <c r="G3" s="11">
        <v>2</v>
      </c>
      <c r="H3" s="10" t="s">
        <v>17</v>
      </c>
    </row>
    <row r="4" spans="1:8" x14ac:dyDescent="0.2">
      <c r="A4" s="11">
        <v>1</v>
      </c>
      <c r="B4" s="11">
        <v>5</v>
      </c>
      <c r="C4" s="10" t="s">
        <v>20</v>
      </c>
      <c r="E4" s="7"/>
    </row>
    <row r="5" spans="1:8" x14ac:dyDescent="0.2">
      <c r="A5" s="11">
        <v>1</v>
      </c>
      <c r="B5" s="11">
        <v>6</v>
      </c>
      <c r="C5" s="10" t="s">
        <v>21</v>
      </c>
      <c r="E5" s="7"/>
    </row>
    <row r="6" spans="1:8" x14ac:dyDescent="0.2">
      <c r="A6" s="11">
        <v>1</v>
      </c>
      <c r="B6" s="11">
        <v>7</v>
      </c>
      <c r="C6" s="10" t="s">
        <v>22</v>
      </c>
      <c r="E6" s="7"/>
    </row>
    <row r="7" spans="1:8" x14ac:dyDescent="0.2">
      <c r="A7" s="11">
        <v>1</v>
      </c>
      <c r="B7" s="11">
        <v>8</v>
      </c>
      <c r="C7" s="10" t="s">
        <v>23</v>
      </c>
      <c r="E7" s="7"/>
    </row>
    <row r="8" spans="1:8" x14ac:dyDescent="0.2">
      <c r="A8" s="11">
        <v>2</v>
      </c>
      <c r="B8" s="11">
        <v>9</v>
      </c>
      <c r="C8" s="10" t="s">
        <v>24</v>
      </c>
      <c r="E8" s="7"/>
    </row>
    <row r="9" spans="1:8" x14ac:dyDescent="0.2">
      <c r="A9" s="11">
        <v>2</v>
      </c>
      <c r="B9" s="11">
        <v>10</v>
      </c>
      <c r="C9" s="10" t="s">
        <v>25</v>
      </c>
      <c r="E9" s="7"/>
    </row>
    <row r="10" spans="1:8" x14ac:dyDescent="0.2">
      <c r="A10" s="11">
        <v>2</v>
      </c>
      <c r="B10" s="11">
        <v>11</v>
      </c>
      <c r="C10" s="10" t="s">
        <v>26</v>
      </c>
      <c r="E10" s="7"/>
    </row>
    <row r="11" spans="1:8" x14ac:dyDescent="0.2">
      <c r="A11" s="11">
        <v>2</v>
      </c>
      <c r="B11" s="11">
        <v>12</v>
      </c>
      <c r="C11" s="10" t="s">
        <v>27</v>
      </c>
      <c r="E11" s="7"/>
    </row>
    <row r="12" spans="1:8" x14ac:dyDescent="0.2">
      <c r="A12" s="11">
        <v>2</v>
      </c>
      <c r="B12" s="11">
        <v>13</v>
      </c>
      <c r="C12" s="10" t="s">
        <v>28</v>
      </c>
      <c r="E12" s="7"/>
    </row>
    <row r="13" spans="1:8" x14ac:dyDescent="0.2">
      <c r="A13" s="11">
        <v>2</v>
      </c>
      <c r="B13" s="11">
        <v>14</v>
      </c>
      <c r="C13" s="10" t="s">
        <v>29</v>
      </c>
      <c r="E13" s="7"/>
    </row>
    <row r="14" spans="1:8" x14ac:dyDescent="0.2">
      <c r="A14" s="11">
        <v>3</v>
      </c>
      <c r="B14" s="11">
        <v>15</v>
      </c>
      <c r="C14" s="10" t="s">
        <v>30</v>
      </c>
      <c r="E14" s="7"/>
    </row>
    <row r="15" spans="1:8" x14ac:dyDescent="0.2">
      <c r="A15" s="11">
        <v>3</v>
      </c>
      <c r="B15" s="11">
        <v>16</v>
      </c>
      <c r="C15" s="10" t="s">
        <v>31</v>
      </c>
      <c r="E15" s="7"/>
    </row>
    <row r="16" spans="1:8" x14ac:dyDescent="0.2">
      <c r="A16" s="11">
        <v>3</v>
      </c>
      <c r="B16" s="11">
        <v>17</v>
      </c>
      <c r="C16" s="10" t="s">
        <v>32</v>
      </c>
      <c r="E16" s="7"/>
    </row>
    <row r="17" spans="1:5" x14ac:dyDescent="0.2">
      <c r="A17" s="11">
        <v>3</v>
      </c>
      <c r="B17" s="11">
        <v>18</v>
      </c>
      <c r="C17" s="10" t="s">
        <v>33</v>
      </c>
      <c r="E17" s="7"/>
    </row>
    <row r="18" spans="1:5" x14ac:dyDescent="0.2">
      <c r="A18" s="11">
        <v>3</v>
      </c>
      <c r="B18" s="11">
        <v>19</v>
      </c>
      <c r="C18" s="10" t="s">
        <v>34</v>
      </c>
      <c r="E18" s="7"/>
    </row>
    <row r="19" spans="1:5" x14ac:dyDescent="0.2">
      <c r="A19" s="11">
        <v>3</v>
      </c>
      <c r="B19" s="11">
        <v>20</v>
      </c>
      <c r="C19" s="10" t="s">
        <v>35</v>
      </c>
      <c r="E19" s="7"/>
    </row>
    <row r="20" spans="1:5" x14ac:dyDescent="0.2">
      <c r="A20" s="11">
        <v>4</v>
      </c>
      <c r="B20" s="11">
        <v>21</v>
      </c>
      <c r="C20" s="10" t="s">
        <v>36</v>
      </c>
      <c r="E20" s="7"/>
    </row>
    <row r="21" spans="1:5" x14ac:dyDescent="0.2">
      <c r="A21" s="11">
        <v>4</v>
      </c>
      <c r="B21" s="11">
        <v>22</v>
      </c>
      <c r="C21" s="10" t="s">
        <v>37</v>
      </c>
      <c r="E21" s="7"/>
    </row>
    <row r="22" spans="1:5" x14ac:dyDescent="0.2">
      <c r="A22" s="11">
        <v>4</v>
      </c>
      <c r="B22" s="11">
        <v>23</v>
      </c>
      <c r="C22" s="10" t="s">
        <v>38</v>
      </c>
      <c r="E22" s="7"/>
    </row>
    <row r="23" spans="1:5" x14ac:dyDescent="0.2">
      <c r="A23" s="11">
        <v>4</v>
      </c>
      <c r="B23" s="11">
        <v>24</v>
      </c>
      <c r="C23" s="10" t="s">
        <v>39</v>
      </c>
      <c r="E23" s="7"/>
    </row>
    <row r="24" spans="1:5" x14ac:dyDescent="0.2">
      <c r="A24" s="11">
        <v>4</v>
      </c>
      <c r="B24" s="11">
        <v>25</v>
      </c>
      <c r="C24" s="10" t="s">
        <v>40</v>
      </c>
      <c r="E24" s="14"/>
    </row>
    <row r="25" spans="1:5" x14ac:dyDescent="0.2">
      <c r="A25" s="11">
        <v>4</v>
      </c>
      <c r="B25" s="11">
        <v>26</v>
      </c>
      <c r="C25" s="10" t="s">
        <v>41</v>
      </c>
      <c r="E25" s="14"/>
    </row>
    <row r="26" spans="1:5" x14ac:dyDescent="0.2">
      <c r="A26" s="11">
        <v>5</v>
      </c>
      <c r="B26" s="11">
        <v>27</v>
      </c>
      <c r="C26" s="10" t="s">
        <v>42</v>
      </c>
      <c r="E26" s="7"/>
    </row>
    <row r="27" spans="1:5" x14ac:dyDescent="0.2">
      <c r="A27" s="11">
        <v>5</v>
      </c>
      <c r="B27" s="11">
        <v>28</v>
      </c>
      <c r="C27" s="10" t="s">
        <v>43</v>
      </c>
      <c r="E27" s="7"/>
    </row>
    <row r="28" spans="1:5" x14ac:dyDescent="0.2">
      <c r="A28" s="11">
        <v>5</v>
      </c>
      <c r="B28" s="11">
        <v>29</v>
      </c>
      <c r="C28" s="10" t="s">
        <v>44</v>
      </c>
      <c r="E28" s="7"/>
    </row>
    <row r="29" spans="1:5" x14ac:dyDescent="0.2">
      <c r="A29" s="11">
        <v>5</v>
      </c>
      <c r="B29" s="11">
        <v>30</v>
      </c>
      <c r="C29" s="10" t="s">
        <v>45</v>
      </c>
      <c r="E29" s="7"/>
    </row>
    <row r="30" spans="1:5" x14ac:dyDescent="0.2">
      <c r="A30" s="11">
        <v>5</v>
      </c>
      <c r="B30" s="11">
        <v>31</v>
      </c>
      <c r="C30" s="10" t="s">
        <v>46</v>
      </c>
      <c r="E30" s="7"/>
    </row>
    <row r="31" spans="1:5" x14ac:dyDescent="0.2">
      <c r="A31" s="11">
        <v>5</v>
      </c>
      <c r="B31" s="11">
        <v>32</v>
      </c>
      <c r="C31" s="10" t="s">
        <v>47</v>
      </c>
      <c r="E31" s="7"/>
    </row>
    <row r="32" spans="1:5" x14ac:dyDescent="0.2">
      <c r="A32" s="11">
        <v>6</v>
      </c>
      <c r="B32" s="11">
        <v>33</v>
      </c>
      <c r="C32" s="10" t="s">
        <v>48</v>
      </c>
      <c r="E32" s="7"/>
    </row>
    <row r="33" spans="1:5" x14ac:dyDescent="0.2">
      <c r="A33" s="11">
        <v>6</v>
      </c>
      <c r="B33" s="11">
        <v>34</v>
      </c>
      <c r="C33" s="10" t="s">
        <v>49</v>
      </c>
      <c r="E33" s="7"/>
    </row>
    <row r="34" spans="1:5" x14ac:dyDescent="0.2">
      <c r="A34" s="11">
        <v>6</v>
      </c>
      <c r="B34" s="11">
        <v>35</v>
      </c>
      <c r="C34" s="10" t="s">
        <v>50</v>
      </c>
      <c r="E34" s="7"/>
    </row>
    <row r="35" spans="1:5" x14ac:dyDescent="0.2">
      <c r="A35" s="11">
        <v>6</v>
      </c>
      <c r="B35" s="11">
        <v>36</v>
      </c>
      <c r="C35" s="10" t="s">
        <v>51</v>
      </c>
      <c r="E35" s="7"/>
    </row>
    <row r="36" spans="1:5" x14ac:dyDescent="0.2">
      <c r="A36" s="11">
        <v>6</v>
      </c>
      <c r="B36" s="11">
        <v>37</v>
      </c>
      <c r="C36" s="10" t="s">
        <v>52</v>
      </c>
      <c r="E36" s="7"/>
    </row>
    <row r="37" spans="1:5" x14ac:dyDescent="0.2">
      <c r="A37" s="11">
        <v>6</v>
      </c>
      <c r="B37" s="11">
        <v>38</v>
      </c>
      <c r="C37" s="10" t="s">
        <v>53</v>
      </c>
      <c r="E37" s="7"/>
    </row>
    <row r="38" spans="1:5" x14ac:dyDescent="0.2">
      <c r="A38" s="11">
        <v>7</v>
      </c>
      <c r="B38" s="11">
        <v>39</v>
      </c>
      <c r="C38" s="10" t="s">
        <v>54</v>
      </c>
      <c r="E38" s="7"/>
    </row>
    <row r="39" spans="1:5" x14ac:dyDescent="0.2">
      <c r="A39" s="11">
        <v>7</v>
      </c>
      <c r="B39" s="11">
        <v>40</v>
      </c>
      <c r="C39" s="10" t="s">
        <v>55</v>
      </c>
      <c r="E39" s="7"/>
    </row>
    <row r="40" spans="1:5" x14ac:dyDescent="0.2">
      <c r="A40" s="11">
        <v>7</v>
      </c>
      <c r="B40" s="11">
        <v>41</v>
      </c>
      <c r="C40" s="10" t="s">
        <v>56</v>
      </c>
      <c r="E40" s="7"/>
    </row>
    <row r="41" spans="1:5" x14ac:dyDescent="0.2">
      <c r="A41" s="11">
        <v>7</v>
      </c>
      <c r="B41" s="11">
        <v>42</v>
      </c>
      <c r="C41" s="10" t="s">
        <v>57</v>
      </c>
      <c r="E41" s="7"/>
    </row>
    <row r="42" spans="1:5" x14ac:dyDescent="0.2">
      <c r="A42" s="11">
        <v>7</v>
      </c>
      <c r="B42" s="11">
        <v>43</v>
      </c>
      <c r="C42" s="10" t="s">
        <v>58</v>
      </c>
      <c r="E42" s="7"/>
    </row>
    <row r="43" spans="1:5" x14ac:dyDescent="0.2">
      <c r="A43" s="11">
        <v>7</v>
      </c>
      <c r="B43" s="11">
        <v>44</v>
      </c>
      <c r="C43" s="10" t="s">
        <v>59</v>
      </c>
      <c r="E43" s="7"/>
    </row>
    <row r="44" spans="1:5" x14ac:dyDescent="0.2">
      <c r="A44" s="11">
        <v>8</v>
      </c>
      <c r="B44" s="11">
        <v>45</v>
      </c>
      <c r="C44" s="10" t="s">
        <v>60</v>
      </c>
      <c r="E44" s="7"/>
    </row>
    <row r="45" spans="1:5" x14ac:dyDescent="0.2">
      <c r="A45" s="11">
        <v>8</v>
      </c>
      <c r="B45" s="11">
        <v>46</v>
      </c>
      <c r="C45" s="10" t="s">
        <v>61</v>
      </c>
      <c r="E45" s="7"/>
    </row>
    <row r="46" spans="1:5" x14ac:dyDescent="0.2">
      <c r="A46" s="11">
        <v>8</v>
      </c>
      <c r="B46" s="11">
        <v>47</v>
      </c>
      <c r="C46" s="10" t="s">
        <v>62</v>
      </c>
      <c r="E46" s="7"/>
    </row>
    <row r="47" spans="1:5" x14ac:dyDescent="0.2">
      <c r="A47" s="11">
        <v>8</v>
      </c>
      <c r="B47" s="11">
        <v>48</v>
      </c>
      <c r="C47" s="10" t="s">
        <v>63</v>
      </c>
      <c r="E47" s="7"/>
    </row>
    <row r="48" spans="1:5" x14ac:dyDescent="0.2">
      <c r="A48" s="11">
        <v>8</v>
      </c>
      <c r="B48" s="11">
        <v>49</v>
      </c>
      <c r="C48" s="10" t="s">
        <v>64</v>
      </c>
      <c r="E48" s="7"/>
    </row>
    <row r="49" spans="1:5" x14ac:dyDescent="0.2">
      <c r="A49" s="11">
        <v>8</v>
      </c>
      <c r="B49" s="11">
        <v>50</v>
      </c>
      <c r="C49" s="10" t="s">
        <v>65</v>
      </c>
      <c r="E49" s="7"/>
    </row>
    <row r="50" spans="1:5" x14ac:dyDescent="0.2">
      <c r="A50" s="11">
        <v>9</v>
      </c>
      <c r="B50" s="11">
        <v>51</v>
      </c>
      <c r="C50" s="10" t="s">
        <v>66</v>
      </c>
      <c r="E50" s="7"/>
    </row>
    <row r="51" spans="1:5" x14ac:dyDescent="0.2">
      <c r="A51" s="11">
        <v>9</v>
      </c>
      <c r="B51" s="11">
        <v>52</v>
      </c>
      <c r="C51" s="10" t="s">
        <v>67</v>
      </c>
      <c r="E51" s="7"/>
    </row>
    <row r="52" spans="1:5" x14ac:dyDescent="0.2">
      <c r="A52" s="11">
        <v>9</v>
      </c>
      <c r="B52" s="11">
        <v>53</v>
      </c>
      <c r="C52" s="10" t="s">
        <v>68</v>
      </c>
      <c r="E52" s="7"/>
    </row>
    <row r="53" spans="1:5" x14ac:dyDescent="0.2">
      <c r="A53" s="11">
        <v>9</v>
      </c>
      <c r="B53" s="11">
        <v>54</v>
      </c>
      <c r="C53" s="10" t="s">
        <v>69</v>
      </c>
      <c r="E53" s="14"/>
    </row>
    <row r="54" spans="1:5" x14ac:dyDescent="0.2">
      <c r="A54" s="11">
        <v>9</v>
      </c>
      <c r="B54" s="11">
        <v>55</v>
      </c>
      <c r="C54" s="10" t="s">
        <v>70</v>
      </c>
      <c r="E54" s="7"/>
    </row>
    <row r="55" spans="1:5" x14ac:dyDescent="0.2">
      <c r="A55" s="11">
        <v>9</v>
      </c>
      <c r="B55" s="11">
        <v>56</v>
      </c>
      <c r="C55" s="10" t="s">
        <v>71</v>
      </c>
      <c r="E55" s="7"/>
    </row>
    <row r="56" spans="1:5" x14ac:dyDescent="0.2">
      <c r="A56" s="11">
        <v>10</v>
      </c>
      <c r="B56" s="11">
        <v>57</v>
      </c>
      <c r="C56" s="10" t="s">
        <v>72</v>
      </c>
      <c r="E56" s="7"/>
    </row>
    <row r="57" spans="1:5" x14ac:dyDescent="0.2">
      <c r="A57" s="11">
        <v>10</v>
      </c>
      <c r="B57" s="11">
        <v>58</v>
      </c>
      <c r="C57" s="10" t="s">
        <v>73</v>
      </c>
      <c r="E57" s="7"/>
    </row>
    <row r="58" spans="1:5" x14ac:dyDescent="0.2">
      <c r="A58" s="11">
        <v>10</v>
      </c>
      <c r="B58" s="11">
        <v>59</v>
      </c>
      <c r="C58" s="10" t="s">
        <v>74</v>
      </c>
      <c r="E58" s="14"/>
    </row>
    <row r="59" spans="1:5" x14ac:dyDescent="0.2">
      <c r="A59" s="11">
        <v>10</v>
      </c>
      <c r="B59" s="11">
        <v>60</v>
      </c>
      <c r="C59" s="10" t="s">
        <v>75</v>
      </c>
      <c r="E59" s="14"/>
    </row>
    <row r="60" spans="1:5" x14ac:dyDescent="0.2">
      <c r="A60" s="11">
        <v>10</v>
      </c>
      <c r="B60" s="11">
        <v>61</v>
      </c>
      <c r="C60" s="10" t="s">
        <v>76</v>
      </c>
      <c r="E60" s="7"/>
    </row>
    <row r="61" spans="1:5" x14ac:dyDescent="0.2">
      <c r="A61" s="11">
        <v>10</v>
      </c>
      <c r="B61" s="11">
        <v>62</v>
      </c>
      <c r="C61" s="10" t="s">
        <v>77</v>
      </c>
      <c r="E6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W62"/>
  <sheetViews>
    <sheetView topLeftCell="K1" workbookViewId="0">
      <selection activeCell="R3" sqref="R3:W62"/>
    </sheetView>
  </sheetViews>
  <sheetFormatPr baseColWidth="10" defaultRowHeight="16" x14ac:dyDescent="0.2"/>
  <cols>
    <col min="1" max="3" width="10.83203125" style="4"/>
    <col min="4" max="4" width="22.83203125" style="4" bestFit="1" customWidth="1"/>
    <col min="5" max="5" width="23.33203125" style="4" bestFit="1" customWidth="1"/>
    <col min="6" max="6" width="24.5" style="4" bestFit="1" customWidth="1"/>
    <col min="7" max="7" width="29" style="4" bestFit="1" customWidth="1"/>
    <col min="8" max="8" width="29.5" style="4" bestFit="1" customWidth="1"/>
    <col min="9" max="9" width="30.6640625" style="4" bestFit="1" customWidth="1"/>
    <col min="10" max="10" width="10.83203125" style="4"/>
    <col min="11" max="11" width="22.83203125" style="4" bestFit="1" customWidth="1"/>
    <col min="12" max="12" width="23.33203125" style="4" bestFit="1" customWidth="1"/>
    <col min="13" max="13" width="24.5" style="4" bestFit="1" customWidth="1"/>
    <col min="14" max="14" width="29" style="4" bestFit="1" customWidth="1"/>
    <col min="15" max="15" width="29.5" style="4" bestFit="1" customWidth="1"/>
    <col min="16" max="16" width="30.6640625" style="4" bestFit="1" customWidth="1"/>
    <col min="17" max="17" width="10.83203125" style="4"/>
    <col min="18" max="18" width="12.5" style="4" customWidth="1"/>
    <col min="19" max="19" width="13" style="4" bestFit="1" customWidth="1"/>
    <col min="20" max="20" width="14.1640625" style="4" bestFit="1" customWidth="1"/>
    <col min="21" max="21" width="18.5" style="4" bestFit="1" customWidth="1"/>
    <col min="22" max="22" width="19" style="4" bestFit="1" customWidth="1"/>
    <col min="23" max="23" width="20.1640625" style="4" bestFit="1" customWidth="1"/>
    <col min="24" max="16384" width="10.83203125" style="4"/>
  </cols>
  <sheetData>
    <row r="1" spans="1:23" x14ac:dyDescent="0.2">
      <c r="D1" s="1" t="s">
        <v>83</v>
      </c>
      <c r="E1" s="1"/>
      <c r="F1" s="1"/>
      <c r="G1" s="1"/>
      <c r="H1" s="1"/>
      <c r="I1" s="1"/>
      <c r="J1" s="1"/>
      <c r="K1" s="1" t="s">
        <v>84</v>
      </c>
      <c r="L1" s="1"/>
      <c r="M1" s="1"/>
      <c r="N1" s="1"/>
      <c r="O1" s="1"/>
      <c r="P1" s="1"/>
      <c r="R1" s="1" t="s">
        <v>8</v>
      </c>
    </row>
    <row r="2" spans="1:23" x14ac:dyDescent="0.2">
      <c r="A2" s="1" t="s">
        <v>0</v>
      </c>
      <c r="B2" s="1" t="s">
        <v>78</v>
      </c>
      <c r="C2" s="1" t="s">
        <v>1</v>
      </c>
      <c r="D2" s="1" t="s">
        <v>86</v>
      </c>
      <c r="E2" s="1" t="s">
        <v>87</v>
      </c>
      <c r="F2" s="1" t="s">
        <v>88</v>
      </c>
      <c r="G2" s="1" t="s">
        <v>89</v>
      </c>
      <c r="H2" s="1" t="s">
        <v>90</v>
      </c>
      <c r="I2" s="1" t="s">
        <v>91</v>
      </c>
      <c r="J2" s="1"/>
      <c r="K2" s="1" t="s">
        <v>86</v>
      </c>
      <c r="L2" s="1" t="s">
        <v>87</v>
      </c>
      <c r="M2" s="1" t="s">
        <v>88</v>
      </c>
      <c r="N2" s="1" t="s">
        <v>89</v>
      </c>
      <c r="O2" s="1" t="s">
        <v>90</v>
      </c>
      <c r="P2" s="1" t="s">
        <v>91</v>
      </c>
      <c r="R2" s="1" t="s">
        <v>2</v>
      </c>
      <c r="S2" s="1" t="s">
        <v>3</v>
      </c>
      <c r="T2" s="1" t="s">
        <v>4</v>
      </c>
      <c r="U2" s="1" t="s">
        <v>5</v>
      </c>
      <c r="V2" s="1" t="s">
        <v>6</v>
      </c>
      <c r="W2" s="1" t="s">
        <v>7</v>
      </c>
    </row>
    <row r="3" spans="1:23" x14ac:dyDescent="0.2">
      <c r="A3" s="1">
        <v>1</v>
      </c>
      <c r="B3" s="1">
        <v>1</v>
      </c>
      <c r="C3" s="1">
        <v>3</v>
      </c>
      <c r="D3" s="4">
        <v>0</v>
      </c>
      <c r="E3" s="4">
        <v>0.105</v>
      </c>
      <c r="F3" s="4">
        <v>0</v>
      </c>
      <c r="G3" s="4">
        <v>0</v>
      </c>
      <c r="H3" s="4">
        <v>0</v>
      </c>
      <c r="I3" s="4">
        <v>0</v>
      </c>
      <c r="K3" s="4">
        <v>5.5E-2</v>
      </c>
      <c r="L3" s="4">
        <v>0.105</v>
      </c>
      <c r="M3" s="4">
        <v>0.15140000000000001</v>
      </c>
      <c r="N3" s="4">
        <v>0</v>
      </c>
      <c r="O3" s="4">
        <v>0</v>
      </c>
      <c r="P3" s="4">
        <v>0</v>
      </c>
      <c r="R3" s="13">
        <f>D3+K3</f>
        <v>5.5E-2</v>
      </c>
      <c r="S3" s="13">
        <f>E3+L3</f>
        <v>0.21</v>
      </c>
      <c r="T3" s="13">
        <f t="shared" ref="T3:W18" si="0">F3+M3</f>
        <v>0.15140000000000001</v>
      </c>
      <c r="U3" s="13">
        <f t="shared" si="0"/>
        <v>0</v>
      </c>
      <c r="V3" s="13">
        <f t="shared" si="0"/>
        <v>0</v>
      </c>
      <c r="W3" s="13">
        <f t="shared" si="0"/>
        <v>0</v>
      </c>
    </row>
    <row r="4" spans="1:23" x14ac:dyDescent="0.2">
      <c r="A4" s="1">
        <v>1</v>
      </c>
      <c r="B4" s="1">
        <v>1</v>
      </c>
      <c r="C4" s="1">
        <v>4</v>
      </c>
      <c r="D4" s="4">
        <v>5.5E-2</v>
      </c>
      <c r="E4" s="4">
        <v>0</v>
      </c>
      <c r="F4" s="4">
        <v>9.665E-2</v>
      </c>
      <c r="G4" s="4">
        <v>0</v>
      </c>
      <c r="H4" s="4">
        <v>0</v>
      </c>
      <c r="I4" s="4">
        <v>0</v>
      </c>
      <c r="K4" s="4">
        <v>5.5E-2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R4" s="13">
        <f t="shared" ref="R4:R62" si="1">D4+K4</f>
        <v>0.11</v>
      </c>
      <c r="S4" s="13">
        <f t="shared" ref="S4:W62" si="2">E4+L4</f>
        <v>0</v>
      </c>
      <c r="T4" s="13">
        <f t="shared" si="0"/>
        <v>9.665E-2</v>
      </c>
      <c r="U4" s="13">
        <f t="shared" si="0"/>
        <v>0</v>
      </c>
      <c r="V4" s="13">
        <f t="shared" si="0"/>
        <v>0</v>
      </c>
      <c r="W4" s="13">
        <f t="shared" si="0"/>
        <v>0</v>
      </c>
    </row>
    <row r="5" spans="1:23" x14ac:dyDescent="0.2">
      <c r="A5" s="1">
        <v>1</v>
      </c>
      <c r="B5" s="1">
        <v>2</v>
      </c>
      <c r="C5" s="1">
        <v>5</v>
      </c>
      <c r="D5" s="4">
        <v>5.5E-2</v>
      </c>
      <c r="E5" s="4">
        <v>0</v>
      </c>
      <c r="F5" s="4">
        <v>0.04</v>
      </c>
      <c r="G5" s="4">
        <v>0</v>
      </c>
      <c r="H5" s="4">
        <v>0</v>
      </c>
      <c r="I5" s="4">
        <v>0</v>
      </c>
      <c r="K5" s="4">
        <v>5.5E-2</v>
      </c>
      <c r="L5" s="4">
        <v>0.105</v>
      </c>
      <c r="M5" s="4">
        <v>0.04</v>
      </c>
      <c r="N5" s="4">
        <v>0</v>
      </c>
      <c r="O5" s="4">
        <v>7.0599999999999996E-2</v>
      </c>
      <c r="P5" s="4">
        <v>0.30299999999999999</v>
      </c>
      <c r="R5" s="13">
        <f t="shared" si="1"/>
        <v>0.11</v>
      </c>
      <c r="S5" s="13">
        <f t="shared" si="2"/>
        <v>0.105</v>
      </c>
      <c r="T5" s="13">
        <f t="shared" si="0"/>
        <v>0.08</v>
      </c>
      <c r="U5" s="13">
        <f t="shared" si="0"/>
        <v>0</v>
      </c>
      <c r="V5" s="13">
        <f t="shared" si="0"/>
        <v>7.0599999999999996E-2</v>
      </c>
      <c r="W5" s="13">
        <f t="shared" si="0"/>
        <v>0.30299999999999999</v>
      </c>
    </row>
    <row r="6" spans="1:23" x14ac:dyDescent="0.2">
      <c r="A6" s="1">
        <v>1</v>
      </c>
      <c r="B6" s="1">
        <v>2</v>
      </c>
      <c r="C6" s="1">
        <v>6</v>
      </c>
      <c r="D6" s="4">
        <v>0</v>
      </c>
      <c r="E6" s="4">
        <v>0</v>
      </c>
      <c r="F6" s="4">
        <v>0.04</v>
      </c>
      <c r="G6" s="4">
        <v>0</v>
      </c>
      <c r="H6" s="4">
        <v>0</v>
      </c>
      <c r="I6" s="4">
        <v>0</v>
      </c>
      <c r="K6" s="4">
        <v>0.12655500000000003</v>
      </c>
      <c r="L6" s="4">
        <v>0.105</v>
      </c>
      <c r="M6" s="4">
        <v>0.44740000000000002</v>
      </c>
      <c r="N6" s="4">
        <v>0</v>
      </c>
      <c r="O6" s="4">
        <v>0.224</v>
      </c>
      <c r="P6" s="4">
        <v>0.69499999999999995</v>
      </c>
      <c r="R6" s="13">
        <f t="shared" si="1"/>
        <v>0.12655500000000003</v>
      </c>
      <c r="S6" s="13">
        <f t="shared" si="2"/>
        <v>0.105</v>
      </c>
      <c r="T6" s="13">
        <f t="shared" si="0"/>
        <v>0.4874</v>
      </c>
      <c r="U6" s="13">
        <f t="shared" si="0"/>
        <v>0</v>
      </c>
      <c r="V6" s="13">
        <f t="shared" si="0"/>
        <v>0.224</v>
      </c>
      <c r="W6" s="13">
        <f t="shared" si="0"/>
        <v>0.69499999999999995</v>
      </c>
    </row>
    <row r="7" spans="1:23" x14ac:dyDescent="0.2">
      <c r="A7" s="1">
        <v>1</v>
      </c>
      <c r="B7" s="1">
        <v>3</v>
      </c>
      <c r="C7" s="1">
        <v>7</v>
      </c>
      <c r="D7" s="4">
        <v>0</v>
      </c>
      <c r="E7" s="4">
        <v>0</v>
      </c>
      <c r="F7" s="4">
        <v>0</v>
      </c>
      <c r="G7" s="4">
        <v>0.02</v>
      </c>
      <c r="H7" s="4">
        <v>0</v>
      </c>
      <c r="I7" s="4">
        <v>0</v>
      </c>
      <c r="K7" s="4">
        <v>5.5E-2</v>
      </c>
      <c r="L7" s="4">
        <v>0</v>
      </c>
      <c r="M7" s="4">
        <v>0</v>
      </c>
      <c r="N7" s="4">
        <v>0.13200000000000001</v>
      </c>
      <c r="O7" s="4">
        <v>0</v>
      </c>
      <c r="P7" s="4">
        <v>0</v>
      </c>
      <c r="R7" s="13">
        <f t="shared" si="1"/>
        <v>5.5E-2</v>
      </c>
      <c r="S7" s="13">
        <f t="shared" si="2"/>
        <v>0</v>
      </c>
      <c r="T7" s="13">
        <f t="shared" si="0"/>
        <v>0</v>
      </c>
      <c r="U7" s="13">
        <f t="shared" si="0"/>
        <v>0.152</v>
      </c>
      <c r="V7" s="13">
        <f t="shared" si="0"/>
        <v>0</v>
      </c>
      <c r="W7" s="13">
        <f t="shared" si="0"/>
        <v>0</v>
      </c>
    </row>
    <row r="8" spans="1:23" x14ac:dyDescent="0.2">
      <c r="A8" s="1">
        <v>1</v>
      </c>
      <c r="B8" s="1">
        <v>3</v>
      </c>
      <c r="C8" s="1">
        <v>8</v>
      </c>
      <c r="D8" s="4">
        <v>0</v>
      </c>
      <c r="E8" s="4">
        <v>0</v>
      </c>
      <c r="F8" s="4">
        <v>0.04</v>
      </c>
      <c r="G8" s="4">
        <v>0</v>
      </c>
      <c r="H8" s="4">
        <v>0</v>
      </c>
      <c r="I8" s="4">
        <v>0</v>
      </c>
      <c r="K8" s="4">
        <v>5.5E-2</v>
      </c>
      <c r="L8" s="4">
        <v>0</v>
      </c>
      <c r="M8" s="4">
        <v>0.04</v>
      </c>
      <c r="N8" s="4">
        <v>0</v>
      </c>
      <c r="O8" s="4">
        <v>0</v>
      </c>
      <c r="P8" s="4">
        <v>0</v>
      </c>
      <c r="R8" s="13">
        <f t="shared" si="1"/>
        <v>5.5E-2</v>
      </c>
      <c r="S8" s="13">
        <f t="shared" si="2"/>
        <v>0</v>
      </c>
      <c r="T8" s="13">
        <f t="shared" si="0"/>
        <v>0.08</v>
      </c>
      <c r="U8" s="13">
        <f t="shared" si="0"/>
        <v>0</v>
      </c>
      <c r="V8" s="13">
        <f t="shared" si="0"/>
        <v>0</v>
      </c>
      <c r="W8" s="13">
        <f t="shared" si="0"/>
        <v>0</v>
      </c>
    </row>
    <row r="9" spans="1:23" x14ac:dyDescent="0.2">
      <c r="A9" s="1">
        <v>2</v>
      </c>
      <c r="B9" s="1">
        <v>4</v>
      </c>
      <c r="C9" s="1">
        <v>9</v>
      </c>
      <c r="D9" s="4">
        <v>0</v>
      </c>
      <c r="E9" s="4">
        <v>0</v>
      </c>
      <c r="F9" s="4">
        <v>0</v>
      </c>
      <c r="G9" s="4">
        <v>0</v>
      </c>
      <c r="H9" s="4">
        <v>3.5000000000000003E-2</v>
      </c>
      <c r="I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R9" s="13">
        <f t="shared" si="1"/>
        <v>0</v>
      </c>
      <c r="S9" s="13">
        <f t="shared" si="2"/>
        <v>0</v>
      </c>
      <c r="T9" s="13">
        <f t="shared" si="0"/>
        <v>0</v>
      </c>
      <c r="U9" s="13">
        <f t="shared" si="0"/>
        <v>0</v>
      </c>
      <c r="V9" s="13">
        <f t="shared" si="0"/>
        <v>3.5000000000000003E-2</v>
      </c>
      <c r="W9" s="13">
        <f t="shared" si="0"/>
        <v>0</v>
      </c>
    </row>
    <row r="10" spans="1:23" x14ac:dyDescent="0.2">
      <c r="A10" s="1">
        <v>2</v>
      </c>
      <c r="B10" s="1">
        <v>4</v>
      </c>
      <c r="C10" s="1">
        <v>10</v>
      </c>
      <c r="D10" s="4">
        <v>0</v>
      </c>
      <c r="E10" s="4">
        <v>0</v>
      </c>
      <c r="F10" s="4">
        <v>0.04</v>
      </c>
      <c r="G10" s="4">
        <v>0</v>
      </c>
      <c r="H10" s="4">
        <v>0</v>
      </c>
      <c r="I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R10" s="13">
        <f t="shared" si="1"/>
        <v>0</v>
      </c>
      <c r="S10" s="13">
        <f t="shared" si="2"/>
        <v>0</v>
      </c>
      <c r="T10" s="13">
        <f t="shared" si="0"/>
        <v>0.04</v>
      </c>
      <c r="U10" s="13">
        <f t="shared" si="0"/>
        <v>0</v>
      </c>
      <c r="V10" s="13">
        <f t="shared" si="0"/>
        <v>0</v>
      </c>
      <c r="W10" s="13">
        <f t="shared" si="0"/>
        <v>0</v>
      </c>
    </row>
    <row r="11" spans="1:23" x14ac:dyDescent="0.2">
      <c r="A11" s="1">
        <v>2</v>
      </c>
      <c r="B11" s="1">
        <v>5</v>
      </c>
      <c r="C11" s="1">
        <v>11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R11" s="13">
        <f t="shared" si="1"/>
        <v>0</v>
      </c>
      <c r="S11" s="13">
        <f t="shared" si="2"/>
        <v>0</v>
      </c>
      <c r="T11" s="13">
        <f t="shared" si="0"/>
        <v>0</v>
      </c>
      <c r="U11" s="13">
        <f t="shared" si="0"/>
        <v>0</v>
      </c>
      <c r="V11" s="13">
        <f t="shared" si="0"/>
        <v>0</v>
      </c>
      <c r="W11" s="13">
        <f t="shared" si="0"/>
        <v>0</v>
      </c>
    </row>
    <row r="12" spans="1:23" x14ac:dyDescent="0.2">
      <c r="A12" s="1">
        <v>2</v>
      </c>
      <c r="B12" s="1">
        <v>5</v>
      </c>
      <c r="C12" s="1">
        <v>12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K12" s="4">
        <v>5.5E-2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R12" s="13">
        <f t="shared" si="1"/>
        <v>5.5E-2</v>
      </c>
      <c r="S12" s="13">
        <f t="shared" si="2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</row>
    <row r="13" spans="1:23" x14ac:dyDescent="0.2">
      <c r="A13" s="1">
        <v>2</v>
      </c>
      <c r="B13" s="1">
        <v>6</v>
      </c>
      <c r="C13" s="1">
        <v>13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K13" s="4">
        <v>0</v>
      </c>
      <c r="L13" s="4">
        <v>0</v>
      </c>
      <c r="M13" s="4">
        <v>0</v>
      </c>
      <c r="N13" s="4">
        <v>8.6199999999999999E-2</v>
      </c>
      <c r="O13" s="4">
        <v>0</v>
      </c>
      <c r="P13" s="4">
        <v>0.86599999999999999</v>
      </c>
      <c r="R13" s="13">
        <f t="shared" si="1"/>
        <v>0</v>
      </c>
      <c r="S13" s="13">
        <f t="shared" si="2"/>
        <v>0</v>
      </c>
      <c r="T13" s="13">
        <f t="shared" si="0"/>
        <v>0</v>
      </c>
      <c r="U13" s="13">
        <f t="shared" si="0"/>
        <v>8.6199999999999999E-2</v>
      </c>
      <c r="V13" s="13">
        <f t="shared" si="0"/>
        <v>0</v>
      </c>
      <c r="W13" s="13">
        <f t="shared" si="0"/>
        <v>0.86599999999999999</v>
      </c>
    </row>
    <row r="14" spans="1:23" x14ac:dyDescent="0.2">
      <c r="A14" s="1">
        <v>2</v>
      </c>
      <c r="B14" s="1">
        <v>6</v>
      </c>
      <c r="C14" s="1">
        <v>14</v>
      </c>
      <c r="D14" s="4">
        <v>0</v>
      </c>
      <c r="E14" s="4">
        <v>0</v>
      </c>
      <c r="F14" s="4">
        <v>0</v>
      </c>
      <c r="G14" s="4">
        <v>0.22875000000000004</v>
      </c>
      <c r="H14" s="4">
        <v>0</v>
      </c>
      <c r="I14" s="4">
        <v>0.23799999999999999</v>
      </c>
      <c r="K14" s="4">
        <v>5.5E-2</v>
      </c>
      <c r="L14" s="4">
        <v>0</v>
      </c>
      <c r="M14" s="4">
        <v>0</v>
      </c>
      <c r="N14" s="4">
        <v>0.34499999999999997</v>
      </c>
      <c r="O14" s="4">
        <v>0</v>
      </c>
      <c r="P14" s="4">
        <v>0</v>
      </c>
      <c r="R14" s="13">
        <f t="shared" si="1"/>
        <v>5.5E-2</v>
      </c>
      <c r="S14" s="13">
        <f t="shared" si="2"/>
        <v>0</v>
      </c>
      <c r="T14" s="13">
        <f t="shared" si="0"/>
        <v>0</v>
      </c>
      <c r="U14" s="13">
        <f t="shared" si="0"/>
        <v>0.57374999999999998</v>
      </c>
      <c r="V14" s="13">
        <f t="shared" si="0"/>
        <v>0</v>
      </c>
      <c r="W14" s="13">
        <f t="shared" si="0"/>
        <v>0.23799999999999999</v>
      </c>
    </row>
    <row r="15" spans="1:23" x14ac:dyDescent="0.2">
      <c r="A15" s="1">
        <v>3</v>
      </c>
      <c r="B15" s="1">
        <v>7</v>
      </c>
      <c r="C15" s="1">
        <v>15</v>
      </c>
      <c r="D15" s="4">
        <v>5.5E-2</v>
      </c>
      <c r="E15" s="4">
        <v>0.105</v>
      </c>
      <c r="F15" s="4">
        <v>0</v>
      </c>
      <c r="G15" s="4">
        <v>0</v>
      </c>
      <c r="H15" s="4">
        <v>0</v>
      </c>
      <c r="I15" s="4">
        <v>0.53799999999999992</v>
      </c>
      <c r="K15" s="4">
        <v>5.5E-2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R15" s="13">
        <f t="shared" si="1"/>
        <v>0.11</v>
      </c>
      <c r="S15" s="13">
        <f t="shared" si="2"/>
        <v>0.105</v>
      </c>
      <c r="T15" s="13">
        <f t="shared" si="0"/>
        <v>0</v>
      </c>
      <c r="U15" s="13">
        <f t="shared" si="0"/>
        <v>0</v>
      </c>
      <c r="V15" s="13">
        <f t="shared" si="0"/>
        <v>0</v>
      </c>
      <c r="W15" s="13">
        <f t="shared" si="0"/>
        <v>0.53799999999999992</v>
      </c>
    </row>
    <row r="16" spans="1:23" x14ac:dyDescent="0.2">
      <c r="A16" s="1">
        <v>3</v>
      </c>
      <c r="B16" s="1">
        <v>7</v>
      </c>
      <c r="C16" s="1">
        <v>16</v>
      </c>
      <c r="D16" s="4">
        <v>5.5E-2</v>
      </c>
      <c r="E16" s="4">
        <v>0.23499999999999999</v>
      </c>
      <c r="F16" s="4">
        <v>0.04</v>
      </c>
      <c r="G16" s="4">
        <v>0</v>
      </c>
      <c r="H16" s="4">
        <v>0</v>
      </c>
      <c r="I16" s="4">
        <v>0.40199999999999997</v>
      </c>
      <c r="K16" s="4">
        <v>5.5E-2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R16" s="13">
        <f t="shared" si="1"/>
        <v>0.11</v>
      </c>
      <c r="S16" s="13">
        <f t="shared" si="2"/>
        <v>0.23499999999999999</v>
      </c>
      <c r="T16" s="13">
        <f t="shared" si="0"/>
        <v>0.04</v>
      </c>
      <c r="U16" s="13">
        <f t="shared" si="0"/>
        <v>0</v>
      </c>
      <c r="V16" s="13">
        <f t="shared" si="0"/>
        <v>0</v>
      </c>
      <c r="W16" s="13">
        <f t="shared" si="0"/>
        <v>0.40199999999999997</v>
      </c>
    </row>
    <row r="17" spans="1:23" x14ac:dyDescent="0.2">
      <c r="A17" s="1">
        <v>3</v>
      </c>
      <c r="B17" s="1">
        <v>8</v>
      </c>
      <c r="C17" s="1">
        <v>17</v>
      </c>
      <c r="D17" s="4">
        <v>5.5E-2</v>
      </c>
      <c r="E17" s="4">
        <v>0.105</v>
      </c>
      <c r="F17" s="4">
        <v>0.04</v>
      </c>
      <c r="G17" s="4">
        <v>0</v>
      </c>
      <c r="H17" s="4">
        <v>0</v>
      </c>
      <c r="I17" s="4">
        <v>0</v>
      </c>
      <c r="K17" s="4">
        <v>5.5E-2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R17" s="13">
        <f t="shared" si="1"/>
        <v>0.11</v>
      </c>
      <c r="S17" s="13">
        <f t="shared" si="2"/>
        <v>0.105</v>
      </c>
      <c r="T17" s="13">
        <f t="shared" si="0"/>
        <v>0.04</v>
      </c>
      <c r="U17" s="13">
        <f t="shared" si="0"/>
        <v>0</v>
      </c>
      <c r="V17" s="13">
        <f t="shared" si="0"/>
        <v>0</v>
      </c>
      <c r="W17" s="13">
        <f t="shared" si="0"/>
        <v>0</v>
      </c>
    </row>
    <row r="18" spans="1:23" x14ac:dyDescent="0.2">
      <c r="A18" s="1">
        <v>3</v>
      </c>
      <c r="B18" s="1">
        <v>8</v>
      </c>
      <c r="C18" s="1">
        <v>18</v>
      </c>
      <c r="D18" s="4">
        <v>5.5E-2</v>
      </c>
      <c r="E18" s="4">
        <v>0.105</v>
      </c>
      <c r="F18" s="4">
        <v>0.04</v>
      </c>
      <c r="G18" s="4">
        <v>0</v>
      </c>
      <c r="H18" s="4">
        <v>0</v>
      </c>
      <c r="I18" s="4">
        <v>0</v>
      </c>
      <c r="K18" s="4">
        <v>5.5E-2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R18" s="13">
        <f t="shared" si="1"/>
        <v>0.11</v>
      </c>
      <c r="S18" s="13">
        <f t="shared" si="2"/>
        <v>0.105</v>
      </c>
      <c r="T18" s="13">
        <f t="shared" si="0"/>
        <v>0.04</v>
      </c>
      <c r="U18" s="13">
        <f t="shared" si="0"/>
        <v>0</v>
      </c>
      <c r="V18" s="13">
        <f t="shared" si="0"/>
        <v>0</v>
      </c>
      <c r="W18" s="13">
        <f t="shared" si="0"/>
        <v>0</v>
      </c>
    </row>
    <row r="19" spans="1:23" x14ac:dyDescent="0.2">
      <c r="A19" s="1">
        <v>3</v>
      </c>
      <c r="B19" s="1">
        <v>9</v>
      </c>
      <c r="C19" s="1">
        <v>19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R19" s="13">
        <f t="shared" si="1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  <c r="W19" s="13">
        <f t="shared" si="2"/>
        <v>0</v>
      </c>
    </row>
    <row r="20" spans="1:23" x14ac:dyDescent="0.2">
      <c r="A20" s="1">
        <v>3</v>
      </c>
      <c r="B20" s="1">
        <v>9</v>
      </c>
      <c r="C20" s="1">
        <v>20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K20" s="4">
        <v>5.5E-2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R20" s="13">
        <f t="shared" si="1"/>
        <v>5.5E-2</v>
      </c>
      <c r="S20" s="13">
        <f t="shared" si="2"/>
        <v>0</v>
      </c>
      <c r="T20" s="13">
        <f t="shared" si="2"/>
        <v>0</v>
      </c>
      <c r="U20" s="13">
        <f t="shared" si="2"/>
        <v>0</v>
      </c>
      <c r="V20" s="13">
        <f t="shared" si="2"/>
        <v>0</v>
      </c>
      <c r="W20" s="13">
        <f t="shared" si="2"/>
        <v>0</v>
      </c>
    </row>
    <row r="21" spans="1:23" x14ac:dyDescent="0.2">
      <c r="A21" s="1">
        <v>4</v>
      </c>
      <c r="B21" s="1">
        <v>10</v>
      </c>
      <c r="C21" s="1">
        <v>21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R21" s="13">
        <f t="shared" si="1"/>
        <v>0</v>
      </c>
      <c r="S21" s="13">
        <f t="shared" si="2"/>
        <v>0</v>
      </c>
      <c r="T21" s="13">
        <f t="shared" si="2"/>
        <v>0</v>
      </c>
      <c r="U21" s="13">
        <f t="shared" si="2"/>
        <v>0</v>
      </c>
      <c r="V21" s="13">
        <f t="shared" si="2"/>
        <v>0</v>
      </c>
      <c r="W21" s="13">
        <f t="shared" si="2"/>
        <v>0</v>
      </c>
    </row>
    <row r="22" spans="1:23" x14ac:dyDescent="0.2">
      <c r="A22" s="1">
        <v>4</v>
      </c>
      <c r="B22" s="1">
        <v>10</v>
      </c>
      <c r="C22" s="1">
        <v>22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R22" s="13">
        <f t="shared" si="1"/>
        <v>0</v>
      </c>
      <c r="S22" s="13">
        <f t="shared" si="2"/>
        <v>0</v>
      </c>
      <c r="T22" s="13">
        <f t="shared" si="2"/>
        <v>0</v>
      </c>
      <c r="U22" s="13">
        <f t="shared" si="2"/>
        <v>0</v>
      </c>
      <c r="V22" s="13">
        <f t="shared" si="2"/>
        <v>0</v>
      </c>
      <c r="W22" s="13">
        <f t="shared" si="2"/>
        <v>0</v>
      </c>
    </row>
    <row r="23" spans="1:23" x14ac:dyDescent="0.2">
      <c r="A23" s="1">
        <v>4</v>
      </c>
      <c r="B23" s="1">
        <v>11</v>
      </c>
      <c r="C23" s="1">
        <v>23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R23" s="13">
        <f t="shared" si="1"/>
        <v>0</v>
      </c>
      <c r="S23" s="13">
        <f t="shared" si="2"/>
        <v>0</v>
      </c>
      <c r="T23" s="13">
        <f t="shared" si="2"/>
        <v>0</v>
      </c>
      <c r="U23" s="13">
        <f t="shared" si="2"/>
        <v>0</v>
      </c>
      <c r="V23" s="13">
        <f t="shared" si="2"/>
        <v>0</v>
      </c>
      <c r="W23" s="13">
        <f t="shared" si="2"/>
        <v>0</v>
      </c>
    </row>
    <row r="24" spans="1:23" x14ac:dyDescent="0.2">
      <c r="A24" s="1">
        <v>4</v>
      </c>
      <c r="B24" s="1">
        <v>11</v>
      </c>
      <c r="C24" s="1">
        <v>24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K24" s="4">
        <v>5.5E-2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R24" s="13">
        <f t="shared" si="1"/>
        <v>5.5E-2</v>
      </c>
      <c r="S24" s="13">
        <f t="shared" si="2"/>
        <v>0</v>
      </c>
      <c r="T24" s="13">
        <f t="shared" si="2"/>
        <v>0</v>
      </c>
      <c r="U24" s="13">
        <f t="shared" si="2"/>
        <v>0</v>
      </c>
      <c r="V24" s="13">
        <f t="shared" si="2"/>
        <v>0</v>
      </c>
      <c r="W24" s="13">
        <f t="shared" si="2"/>
        <v>0</v>
      </c>
    </row>
    <row r="25" spans="1:23" x14ac:dyDescent="0.2">
      <c r="A25" s="1">
        <v>4</v>
      </c>
      <c r="B25" s="1">
        <v>12</v>
      </c>
      <c r="C25" s="1">
        <v>25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K25" s="4">
        <v>5.5E-2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R25" s="13">
        <f t="shared" si="1"/>
        <v>5.5E-2</v>
      </c>
      <c r="S25" s="13">
        <f>E25+L25</f>
        <v>0</v>
      </c>
      <c r="T25" s="13">
        <f t="shared" si="2"/>
        <v>0</v>
      </c>
      <c r="U25" s="13">
        <f t="shared" si="2"/>
        <v>0</v>
      </c>
      <c r="V25" s="13">
        <f t="shared" si="2"/>
        <v>0</v>
      </c>
      <c r="W25" s="13">
        <f t="shared" si="2"/>
        <v>0</v>
      </c>
    </row>
    <row r="26" spans="1:23" x14ac:dyDescent="0.2">
      <c r="A26" s="1">
        <v>4</v>
      </c>
      <c r="B26" s="1">
        <v>12</v>
      </c>
      <c r="C26" s="1">
        <v>26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K26" s="4">
        <v>5.5E-2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R26" s="13">
        <f t="shared" si="1"/>
        <v>5.5E-2</v>
      </c>
      <c r="S26" s="13">
        <f t="shared" si="2"/>
        <v>0</v>
      </c>
      <c r="T26" s="13">
        <f t="shared" si="2"/>
        <v>0</v>
      </c>
      <c r="U26" s="13">
        <f t="shared" si="2"/>
        <v>0</v>
      </c>
      <c r="V26" s="13">
        <f t="shared" si="2"/>
        <v>0</v>
      </c>
      <c r="W26" s="13">
        <f t="shared" si="2"/>
        <v>0</v>
      </c>
    </row>
    <row r="27" spans="1:23" x14ac:dyDescent="0.2">
      <c r="A27" s="1">
        <v>5</v>
      </c>
      <c r="B27" s="1">
        <v>13</v>
      </c>
      <c r="C27" s="1">
        <v>27</v>
      </c>
      <c r="D27" s="4">
        <v>0</v>
      </c>
      <c r="E27" s="4">
        <v>0</v>
      </c>
      <c r="F27" s="4">
        <v>0</v>
      </c>
      <c r="G27" s="4">
        <v>0.21174999999999997</v>
      </c>
      <c r="H27" s="4">
        <v>1.0185</v>
      </c>
      <c r="I27" s="4">
        <v>0.26899999999999996</v>
      </c>
      <c r="K27" s="4">
        <v>5.5E-2</v>
      </c>
      <c r="L27" s="4">
        <v>0</v>
      </c>
      <c r="M27" s="4">
        <v>0</v>
      </c>
      <c r="N27" s="4">
        <v>0.32800000000000001</v>
      </c>
      <c r="O27" s="4">
        <v>0.32900000000000001</v>
      </c>
      <c r="P27" s="4">
        <v>0</v>
      </c>
      <c r="R27" s="13">
        <f t="shared" si="1"/>
        <v>5.5E-2</v>
      </c>
      <c r="S27" s="13">
        <f t="shared" si="2"/>
        <v>0</v>
      </c>
      <c r="T27" s="13">
        <f t="shared" si="2"/>
        <v>0</v>
      </c>
      <c r="U27" s="13">
        <f t="shared" si="2"/>
        <v>0.53974999999999995</v>
      </c>
      <c r="V27" s="13">
        <f t="shared" si="2"/>
        <v>1.3474999999999999</v>
      </c>
      <c r="W27" s="13">
        <f t="shared" si="2"/>
        <v>0.26899999999999996</v>
      </c>
    </row>
    <row r="28" spans="1:23" x14ac:dyDescent="0.2">
      <c r="A28" s="1">
        <v>5</v>
      </c>
      <c r="B28" s="1">
        <v>13</v>
      </c>
      <c r="C28" s="1">
        <v>28</v>
      </c>
      <c r="D28" s="4">
        <v>0</v>
      </c>
      <c r="E28" s="4">
        <v>0</v>
      </c>
      <c r="F28" s="4">
        <v>0</v>
      </c>
      <c r="G28" s="4">
        <v>0</v>
      </c>
      <c r="H28" s="4">
        <v>0.65850000000000009</v>
      </c>
      <c r="I28" s="4">
        <v>0.55800000000000005</v>
      </c>
      <c r="K28" s="4">
        <v>0.106555</v>
      </c>
      <c r="L28" s="4">
        <v>0</v>
      </c>
      <c r="M28" s="4">
        <v>0</v>
      </c>
      <c r="N28" s="4">
        <v>5.9299999999999999E-2</v>
      </c>
      <c r="O28" s="4">
        <v>0</v>
      </c>
      <c r="P28" s="4">
        <v>0</v>
      </c>
      <c r="R28" s="13">
        <f t="shared" si="1"/>
        <v>0.106555</v>
      </c>
      <c r="S28" s="13">
        <f t="shared" si="2"/>
        <v>0</v>
      </c>
      <c r="T28" s="13">
        <f t="shared" si="2"/>
        <v>0</v>
      </c>
      <c r="U28" s="13">
        <f t="shared" si="2"/>
        <v>5.9299999999999999E-2</v>
      </c>
      <c r="V28" s="13">
        <f t="shared" si="2"/>
        <v>0.65850000000000009</v>
      </c>
      <c r="W28" s="13">
        <f t="shared" si="2"/>
        <v>0.55800000000000005</v>
      </c>
    </row>
    <row r="29" spans="1:23" x14ac:dyDescent="0.2">
      <c r="A29" s="1">
        <v>5</v>
      </c>
      <c r="B29" s="1">
        <v>14</v>
      </c>
      <c r="C29" s="1">
        <v>29</v>
      </c>
      <c r="D29" s="4">
        <v>0</v>
      </c>
      <c r="E29" s="4">
        <v>0.105</v>
      </c>
      <c r="F29" s="4">
        <v>0</v>
      </c>
      <c r="G29" s="4">
        <v>0</v>
      </c>
      <c r="H29" s="4">
        <v>0</v>
      </c>
      <c r="I29" s="4">
        <v>8.7999999999999995E-2</v>
      </c>
      <c r="K29" s="4">
        <v>0.10155500000000002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R29" s="13">
        <f t="shared" si="1"/>
        <v>0.10155500000000002</v>
      </c>
      <c r="S29" s="13">
        <f t="shared" si="2"/>
        <v>0.105</v>
      </c>
      <c r="T29" s="13">
        <f t="shared" si="2"/>
        <v>0</v>
      </c>
      <c r="U29" s="13">
        <f t="shared" si="2"/>
        <v>0</v>
      </c>
      <c r="V29" s="13">
        <f t="shared" si="2"/>
        <v>0</v>
      </c>
      <c r="W29" s="13">
        <f t="shared" si="2"/>
        <v>8.7999999999999995E-2</v>
      </c>
    </row>
    <row r="30" spans="1:23" x14ac:dyDescent="0.2">
      <c r="A30" s="1">
        <v>5</v>
      </c>
      <c r="B30" s="1">
        <v>14</v>
      </c>
      <c r="C30" s="1">
        <v>30</v>
      </c>
      <c r="D30" s="4">
        <v>5.5E-2</v>
      </c>
      <c r="E30" s="4">
        <v>0.105</v>
      </c>
      <c r="F30" s="4">
        <v>0.04</v>
      </c>
      <c r="G30" s="4">
        <v>0</v>
      </c>
      <c r="H30" s="4">
        <v>0</v>
      </c>
      <c r="I30" s="4">
        <v>0</v>
      </c>
      <c r="K30" s="4">
        <v>5.5E-2</v>
      </c>
      <c r="L30" s="4">
        <v>0.105</v>
      </c>
      <c r="M30" s="4">
        <v>0.04</v>
      </c>
      <c r="N30" s="4">
        <v>0.02</v>
      </c>
      <c r="O30" s="4">
        <v>0.38400000000000001</v>
      </c>
      <c r="P30" s="4">
        <v>0</v>
      </c>
      <c r="R30" s="13">
        <f t="shared" si="1"/>
        <v>0.11</v>
      </c>
      <c r="S30" s="13">
        <f t="shared" si="2"/>
        <v>0.21</v>
      </c>
      <c r="T30" s="13">
        <f t="shared" si="2"/>
        <v>0.08</v>
      </c>
      <c r="U30" s="13">
        <f t="shared" si="2"/>
        <v>0.02</v>
      </c>
      <c r="V30" s="13">
        <f t="shared" si="2"/>
        <v>0.38400000000000001</v>
      </c>
      <c r="W30" s="13">
        <f t="shared" si="2"/>
        <v>0</v>
      </c>
    </row>
    <row r="31" spans="1:23" x14ac:dyDescent="0.2">
      <c r="A31" s="1">
        <v>5</v>
      </c>
      <c r="B31" s="1">
        <v>15</v>
      </c>
      <c r="C31" s="1">
        <v>31</v>
      </c>
      <c r="D31" s="4">
        <v>5.5E-2</v>
      </c>
      <c r="E31" s="4">
        <v>0</v>
      </c>
      <c r="F31" s="4">
        <v>0.04</v>
      </c>
      <c r="G31" s="4">
        <v>0</v>
      </c>
      <c r="H31" s="4">
        <v>0</v>
      </c>
      <c r="I31" s="4">
        <v>0</v>
      </c>
      <c r="K31" s="4">
        <v>0.12255500000000003</v>
      </c>
      <c r="L31" s="4">
        <v>0.105</v>
      </c>
      <c r="M31" s="4">
        <v>0.04</v>
      </c>
      <c r="N31" s="4">
        <v>0</v>
      </c>
      <c r="O31" s="4">
        <v>0</v>
      </c>
      <c r="P31" s="4">
        <v>0</v>
      </c>
      <c r="R31" s="13">
        <f t="shared" si="1"/>
        <v>0.17755500000000002</v>
      </c>
      <c r="S31" s="13">
        <f t="shared" si="2"/>
        <v>0.105</v>
      </c>
      <c r="T31" s="13">
        <f t="shared" si="2"/>
        <v>0.08</v>
      </c>
      <c r="U31" s="13">
        <f t="shared" si="2"/>
        <v>0</v>
      </c>
      <c r="V31" s="13">
        <f t="shared" si="2"/>
        <v>0</v>
      </c>
      <c r="W31" s="13">
        <f t="shared" si="2"/>
        <v>0</v>
      </c>
    </row>
    <row r="32" spans="1:23" x14ac:dyDescent="0.2">
      <c r="A32" s="1">
        <v>5</v>
      </c>
      <c r="B32" s="1">
        <v>15</v>
      </c>
      <c r="C32" s="1">
        <v>32</v>
      </c>
      <c r="D32" s="4">
        <v>5.5E-2</v>
      </c>
      <c r="E32" s="4">
        <v>0</v>
      </c>
      <c r="F32" s="4">
        <v>0.04</v>
      </c>
      <c r="G32" s="4">
        <v>0</v>
      </c>
      <c r="H32" s="4">
        <v>0</v>
      </c>
      <c r="I32" s="4">
        <v>8.5999999999999938E-2</v>
      </c>
      <c r="K32" s="4">
        <v>0.121555</v>
      </c>
      <c r="L32" s="4">
        <v>0.105</v>
      </c>
      <c r="M32" s="4">
        <v>0.04</v>
      </c>
      <c r="N32" s="4">
        <v>0</v>
      </c>
      <c r="O32" s="4">
        <v>0</v>
      </c>
      <c r="P32" s="4">
        <v>0</v>
      </c>
      <c r="R32" s="13">
        <f t="shared" si="1"/>
        <v>0.17655499999999999</v>
      </c>
      <c r="S32" s="13">
        <f t="shared" si="2"/>
        <v>0.105</v>
      </c>
      <c r="T32" s="13">
        <f t="shared" si="2"/>
        <v>0.08</v>
      </c>
      <c r="U32" s="13">
        <f t="shared" si="2"/>
        <v>0</v>
      </c>
      <c r="V32" s="13">
        <f t="shared" si="2"/>
        <v>0</v>
      </c>
      <c r="W32" s="13">
        <f t="shared" si="2"/>
        <v>8.5999999999999938E-2</v>
      </c>
    </row>
    <row r="33" spans="1:23" x14ac:dyDescent="0.2">
      <c r="A33" s="1">
        <v>6</v>
      </c>
      <c r="B33" s="1">
        <v>16</v>
      </c>
      <c r="C33" s="1">
        <v>33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K33" s="4">
        <v>5.5E-2</v>
      </c>
      <c r="L33" s="4">
        <v>0.105</v>
      </c>
      <c r="M33" s="4">
        <v>0</v>
      </c>
      <c r="N33" s="4">
        <v>0</v>
      </c>
      <c r="O33" s="4">
        <v>0</v>
      </c>
      <c r="P33" s="4">
        <v>0</v>
      </c>
      <c r="R33" s="13">
        <f t="shared" si="1"/>
        <v>5.5E-2</v>
      </c>
      <c r="S33" s="13">
        <f t="shared" si="2"/>
        <v>0.105</v>
      </c>
      <c r="T33" s="13">
        <f t="shared" si="2"/>
        <v>0</v>
      </c>
      <c r="U33" s="13">
        <f t="shared" si="2"/>
        <v>0</v>
      </c>
      <c r="V33" s="13">
        <f t="shared" si="2"/>
        <v>0</v>
      </c>
      <c r="W33" s="13">
        <f t="shared" si="2"/>
        <v>0</v>
      </c>
    </row>
    <row r="34" spans="1:23" x14ac:dyDescent="0.2">
      <c r="A34" s="1">
        <v>6</v>
      </c>
      <c r="B34" s="1">
        <v>16</v>
      </c>
      <c r="C34" s="1">
        <v>34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0.121</v>
      </c>
      <c r="K34" s="4">
        <v>5.5E-2</v>
      </c>
      <c r="L34" s="4">
        <v>0.105</v>
      </c>
      <c r="M34" s="4">
        <v>0.04</v>
      </c>
      <c r="N34" s="4">
        <v>0</v>
      </c>
      <c r="O34" s="4">
        <v>0</v>
      </c>
      <c r="P34" s="4">
        <v>0</v>
      </c>
      <c r="R34" s="13">
        <f t="shared" si="1"/>
        <v>5.5E-2</v>
      </c>
      <c r="S34" s="13">
        <f t="shared" si="2"/>
        <v>0.105</v>
      </c>
      <c r="T34" s="13">
        <f t="shared" si="2"/>
        <v>0.04</v>
      </c>
      <c r="U34" s="13">
        <f t="shared" si="2"/>
        <v>0</v>
      </c>
      <c r="V34" s="13">
        <f t="shared" si="2"/>
        <v>0</v>
      </c>
      <c r="W34" s="13">
        <f t="shared" si="2"/>
        <v>0.121</v>
      </c>
    </row>
    <row r="35" spans="1:23" x14ac:dyDescent="0.2">
      <c r="A35" s="1">
        <v>6</v>
      </c>
      <c r="B35" s="1">
        <v>17</v>
      </c>
      <c r="C35" s="1">
        <v>35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K35" s="4">
        <v>5.5E-2</v>
      </c>
      <c r="L35" s="4">
        <v>0</v>
      </c>
      <c r="M35" s="4">
        <v>0.04</v>
      </c>
      <c r="N35" s="4">
        <v>0</v>
      </c>
      <c r="O35" s="4">
        <v>0</v>
      </c>
      <c r="P35" s="4">
        <v>0</v>
      </c>
      <c r="R35" s="13">
        <f t="shared" si="1"/>
        <v>5.5E-2</v>
      </c>
      <c r="S35" s="13">
        <f t="shared" si="2"/>
        <v>0</v>
      </c>
      <c r="T35" s="13">
        <f t="shared" si="2"/>
        <v>0.04</v>
      </c>
      <c r="U35" s="13">
        <f t="shared" si="2"/>
        <v>0</v>
      </c>
      <c r="V35" s="13">
        <f t="shared" si="2"/>
        <v>0</v>
      </c>
      <c r="W35" s="13">
        <f t="shared" si="2"/>
        <v>0</v>
      </c>
    </row>
    <row r="36" spans="1:23" x14ac:dyDescent="0.2">
      <c r="A36" s="1">
        <v>6</v>
      </c>
      <c r="B36" s="1">
        <v>17</v>
      </c>
      <c r="C36" s="1">
        <v>36</v>
      </c>
      <c r="D36" s="4">
        <v>5.5E-2</v>
      </c>
      <c r="E36" s="4">
        <v>0.105</v>
      </c>
      <c r="F36" s="4">
        <v>0.04</v>
      </c>
      <c r="G36" s="4">
        <v>0</v>
      </c>
      <c r="H36" s="4">
        <v>0</v>
      </c>
      <c r="I36" s="4">
        <v>0</v>
      </c>
      <c r="K36" s="4">
        <v>5.5E-2</v>
      </c>
      <c r="L36" s="4">
        <v>0</v>
      </c>
      <c r="M36" s="4">
        <v>0.04</v>
      </c>
      <c r="N36" s="4">
        <v>0</v>
      </c>
      <c r="O36" s="4">
        <v>0</v>
      </c>
      <c r="P36" s="4">
        <v>0</v>
      </c>
      <c r="R36" s="13">
        <f t="shared" si="1"/>
        <v>0.11</v>
      </c>
      <c r="S36" s="13">
        <f t="shared" si="2"/>
        <v>0.105</v>
      </c>
      <c r="T36" s="13">
        <f t="shared" si="2"/>
        <v>0.08</v>
      </c>
      <c r="U36" s="13">
        <f t="shared" si="2"/>
        <v>0</v>
      </c>
      <c r="V36" s="13">
        <f t="shared" si="2"/>
        <v>0</v>
      </c>
      <c r="W36" s="13">
        <f t="shared" si="2"/>
        <v>0</v>
      </c>
    </row>
    <row r="37" spans="1:23" x14ac:dyDescent="0.2">
      <c r="A37" s="1">
        <v>6</v>
      </c>
      <c r="B37" s="1">
        <v>18</v>
      </c>
      <c r="C37" s="1">
        <v>37</v>
      </c>
      <c r="D37" s="4">
        <v>0</v>
      </c>
      <c r="E37" s="4">
        <v>0</v>
      </c>
      <c r="F37" s="4">
        <v>9.0649999999999994E-2</v>
      </c>
      <c r="G37" s="4">
        <v>0</v>
      </c>
      <c r="H37" s="4">
        <v>0</v>
      </c>
      <c r="I37" s="4">
        <v>0</v>
      </c>
      <c r="K37" s="4">
        <v>5.5E-2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R37" s="13">
        <f t="shared" si="1"/>
        <v>5.5E-2</v>
      </c>
      <c r="S37" s="13">
        <f t="shared" si="2"/>
        <v>0</v>
      </c>
      <c r="T37" s="13">
        <f t="shared" si="2"/>
        <v>9.0649999999999994E-2</v>
      </c>
      <c r="U37" s="13">
        <f t="shared" si="2"/>
        <v>0</v>
      </c>
      <c r="V37" s="13">
        <f t="shared" si="2"/>
        <v>0</v>
      </c>
      <c r="W37" s="13">
        <f t="shared" si="2"/>
        <v>0</v>
      </c>
    </row>
    <row r="38" spans="1:23" x14ac:dyDescent="0.2">
      <c r="A38" s="1">
        <v>6</v>
      </c>
      <c r="B38" s="1">
        <v>18</v>
      </c>
      <c r="C38" s="1">
        <v>38</v>
      </c>
      <c r="D38" s="4">
        <v>0</v>
      </c>
      <c r="E38" s="4">
        <v>0</v>
      </c>
      <c r="F38" s="4">
        <v>0.04</v>
      </c>
      <c r="G38" s="4">
        <v>0</v>
      </c>
      <c r="H38" s="4">
        <v>0</v>
      </c>
      <c r="I38" s="4">
        <v>0</v>
      </c>
      <c r="K38" s="4">
        <v>5.5E-2</v>
      </c>
      <c r="L38" s="4">
        <v>0</v>
      </c>
      <c r="M38" s="4">
        <v>0.04</v>
      </c>
      <c r="N38" s="4">
        <v>3.7999999999999999E-2</v>
      </c>
      <c r="O38" s="4">
        <v>0</v>
      </c>
      <c r="P38" s="4">
        <v>0</v>
      </c>
      <c r="R38" s="13">
        <f t="shared" si="1"/>
        <v>5.5E-2</v>
      </c>
      <c r="S38" s="13">
        <f t="shared" si="2"/>
        <v>0</v>
      </c>
      <c r="T38" s="13">
        <f t="shared" si="2"/>
        <v>0.08</v>
      </c>
      <c r="U38" s="13">
        <f t="shared" si="2"/>
        <v>3.7999999999999999E-2</v>
      </c>
      <c r="V38" s="13">
        <f t="shared" si="2"/>
        <v>0</v>
      </c>
      <c r="W38" s="13">
        <f t="shared" si="2"/>
        <v>0</v>
      </c>
    </row>
    <row r="39" spans="1:23" x14ac:dyDescent="0.2">
      <c r="A39" s="1">
        <v>7</v>
      </c>
      <c r="B39" s="1">
        <v>19</v>
      </c>
      <c r="C39" s="1">
        <v>39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K39" s="4">
        <v>5.5E-2</v>
      </c>
      <c r="L39" s="4">
        <v>0</v>
      </c>
      <c r="M39" s="4">
        <v>0.04</v>
      </c>
      <c r="N39" s="4">
        <v>0</v>
      </c>
      <c r="O39" s="4">
        <v>0</v>
      </c>
      <c r="P39" s="4">
        <v>0</v>
      </c>
      <c r="R39" s="13">
        <f t="shared" si="1"/>
        <v>5.5E-2</v>
      </c>
      <c r="S39" s="13">
        <f t="shared" si="2"/>
        <v>0</v>
      </c>
      <c r="T39" s="13">
        <f t="shared" si="2"/>
        <v>0.04</v>
      </c>
      <c r="U39" s="13">
        <f t="shared" si="2"/>
        <v>0</v>
      </c>
      <c r="V39" s="13">
        <f t="shared" si="2"/>
        <v>0</v>
      </c>
      <c r="W39" s="13">
        <f t="shared" si="2"/>
        <v>0</v>
      </c>
    </row>
    <row r="40" spans="1:23" x14ac:dyDescent="0.2">
      <c r="A40" s="1">
        <v>7</v>
      </c>
      <c r="B40" s="1">
        <v>19</v>
      </c>
      <c r="C40" s="1">
        <v>40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K40" s="4">
        <v>5.5E-2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R40" s="13">
        <f t="shared" si="1"/>
        <v>5.5E-2</v>
      </c>
      <c r="S40" s="13">
        <f t="shared" si="2"/>
        <v>0</v>
      </c>
      <c r="T40" s="13">
        <f t="shared" si="2"/>
        <v>0</v>
      </c>
      <c r="U40" s="13">
        <f t="shared" si="2"/>
        <v>0</v>
      </c>
      <c r="V40" s="13">
        <f t="shared" si="2"/>
        <v>0</v>
      </c>
      <c r="W40" s="13">
        <f t="shared" si="2"/>
        <v>0</v>
      </c>
    </row>
    <row r="41" spans="1:23" x14ac:dyDescent="0.2">
      <c r="A41" s="1">
        <v>7</v>
      </c>
      <c r="B41" s="1">
        <v>20</v>
      </c>
      <c r="C41" s="1">
        <v>41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K41" s="4">
        <v>5.5E-2</v>
      </c>
      <c r="L41" s="4">
        <v>0</v>
      </c>
      <c r="M41" s="4">
        <v>0.04</v>
      </c>
      <c r="N41" s="4">
        <v>0</v>
      </c>
      <c r="O41" s="4">
        <v>0</v>
      </c>
      <c r="P41" s="4">
        <v>0</v>
      </c>
      <c r="R41" s="13">
        <f t="shared" si="1"/>
        <v>5.5E-2</v>
      </c>
      <c r="S41" s="13">
        <f t="shared" si="2"/>
        <v>0</v>
      </c>
      <c r="T41" s="13">
        <f t="shared" si="2"/>
        <v>0.04</v>
      </c>
      <c r="U41" s="13">
        <f t="shared" si="2"/>
        <v>0</v>
      </c>
      <c r="V41" s="13">
        <f t="shared" si="2"/>
        <v>0</v>
      </c>
      <c r="W41" s="13">
        <f t="shared" si="2"/>
        <v>0</v>
      </c>
    </row>
    <row r="42" spans="1:23" x14ac:dyDescent="0.2">
      <c r="A42" s="1">
        <v>7</v>
      </c>
      <c r="B42" s="1">
        <v>20</v>
      </c>
      <c r="C42" s="1">
        <v>42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K42" s="4">
        <v>5.5E-2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R42" s="13">
        <f t="shared" si="1"/>
        <v>5.5E-2</v>
      </c>
      <c r="S42" s="13">
        <f t="shared" si="2"/>
        <v>0</v>
      </c>
      <c r="T42" s="13">
        <f t="shared" si="2"/>
        <v>0</v>
      </c>
      <c r="U42" s="13">
        <f t="shared" si="2"/>
        <v>0</v>
      </c>
      <c r="V42" s="13">
        <f t="shared" si="2"/>
        <v>0</v>
      </c>
      <c r="W42" s="13">
        <f t="shared" si="2"/>
        <v>0</v>
      </c>
    </row>
    <row r="43" spans="1:23" x14ac:dyDescent="0.2">
      <c r="A43" s="1">
        <v>7</v>
      </c>
      <c r="B43" s="1">
        <v>21</v>
      </c>
      <c r="C43" s="1">
        <v>43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K43" s="4">
        <v>5.5E-2</v>
      </c>
      <c r="L43" s="4">
        <v>0</v>
      </c>
      <c r="M43" s="4">
        <v>0</v>
      </c>
      <c r="N43" s="4">
        <v>0</v>
      </c>
      <c r="O43" s="4">
        <v>0.65400000000000003</v>
      </c>
      <c r="P43" s="4">
        <v>0</v>
      </c>
      <c r="R43" s="13">
        <f t="shared" si="1"/>
        <v>5.5E-2</v>
      </c>
      <c r="S43" s="13">
        <f t="shared" si="2"/>
        <v>0</v>
      </c>
      <c r="T43" s="13">
        <f t="shared" si="2"/>
        <v>0</v>
      </c>
      <c r="U43" s="13">
        <f t="shared" si="2"/>
        <v>0</v>
      </c>
      <c r="V43" s="13">
        <f t="shared" si="2"/>
        <v>0.65400000000000003</v>
      </c>
      <c r="W43" s="13">
        <f t="shared" si="2"/>
        <v>0</v>
      </c>
    </row>
    <row r="44" spans="1:23" x14ac:dyDescent="0.2">
      <c r="A44" s="1">
        <v>7</v>
      </c>
      <c r="B44" s="1">
        <v>21</v>
      </c>
      <c r="C44" s="1">
        <v>44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K44" s="4">
        <v>5.5E-2</v>
      </c>
      <c r="L44" s="4">
        <v>0</v>
      </c>
      <c r="M44" s="4">
        <v>0.04</v>
      </c>
      <c r="N44" s="4">
        <v>0</v>
      </c>
      <c r="O44" s="4">
        <v>0</v>
      </c>
      <c r="P44" s="4">
        <v>0</v>
      </c>
      <c r="R44" s="13">
        <f t="shared" si="1"/>
        <v>5.5E-2</v>
      </c>
      <c r="S44" s="13">
        <f t="shared" si="2"/>
        <v>0</v>
      </c>
      <c r="T44" s="13">
        <f t="shared" si="2"/>
        <v>0.04</v>
      </c>
      <c r="U44" s="13">
        <f t="shared" si="2"/>
        <v>0</v>
      </c>
      <c r="V44" s="13">
        <f t="shared" si="2"/>
        <v>0</v>
      </c>
      <c r="W44" s="13">
        <f t="shared" si="2"/>
        <v>0</v>
      </c>
    </row>
    <row r="45" spans="1:23" x14ac:dyDescent="0.2">
      <c r="A45" s="1">
        <v>8</v>
      </c>
      <c r="B45" s="1">
        <v>22</v>
      </c>
      <c r="C45" s="1">
        <v>45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K45" s="4">
        <v>5.5E-2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R45" s="13">
        <f t="shared" si="1"/>
        <v>5.5E-2</v>
      </c>
      <c r="S45" s="13">
        <f t="shared" si="2"/>
        <v>0</v>
      </c>
      <c r="T45" s="13">
        <f t="shared" si="2"/>
        <v>0</v>
      </c>
      <c r="U45" s="13">
        <f t="shared" si="2"/>
        <v>0</v>
      </c>
      <c r="V45" s="13">
        <f t="shared" si="2"/>
        <v>0</v>
      </c>
      <c r="W45" s="13">
        <f t="shared" si="2"/>
        <v>0</v>
      </c>
    </row>
    <row r="46" spans="1:23" x14ac:dyDescent="0.2">
      <c r="A46" s="1">
        <v>8</v>
      </c>
      <c r="B46" s="1">
        <v>22</v>
      </c>
      <c r="C46" s="1">
        <v>46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K46" s="4">
        <v>5.5E-2</v>
      </c>
      <c r="L46" s="4">
        <v>0</v>
      </c>
      <c r="M46" s="4">
        <v>0</v>
      </c>
      <c r="N46" s="4">
        <v>0</v>
      </c>
      <c r="O46" s="4">
        <v>0</v>
      </c>
      <c r="P46" s="4">
        <v>0.155</v>
      </c>
      <c r="R46" s="13">
        <f t="shared" si="1"/>
        <v>5.5E-2</v>
      </c>
      <c r="S46" s="13">
        <f t="shared" si="2"/>
        <v>0</v>
      </c>
      <c r="T46" s="13">
        <f t="shared" si="2"/>
        <v>0</v>
      </c>
      <c r="U46" s="13">
        <f t="shared" si="2"/>
        <v>0</v>
      </c>
      <c r="V46" s="13">
        <f t="shared" si="2"/>
        <v>0</v>
      </c>
      <c r="W46" s="13">
        <f t="shared" si="2"/>
        <v>0.155</v>
      </c>
    </row>
    <row r="47" spans="1:23" x14ac:dyDescent="0.2">
      <c r="A47" s="1">
        <v>8</v>
      </c>
      <c r="B47" s="1">
        <v>23</v>
      </c>
      <c r="C47" s="1">
        <v>47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K47" s="4">
        <v>5.5E-2</v>
      </c>
      <c r="L47" s="4">
        <v>0</v>
      </c>
      <c r="M47" s="4">
        <v>7.5499999999999998E-2</v>
      </c>
      <c r="N47" s="4">
        <v>0</v>
      </c>
      <c r="O47" s="4">
        <v>0</v>
      </c>
      <c r="P47" s="4">
        <v>0.04</v>
      </c>
      <c r="R47" s="13">
        <f t="shared" si="1"/>
        <v>5.5E-2</v>
      </c>
      <c r="S47" s="13">
        <f t="shared" si="2"/>
        <v>0</v>
      </c>
      <c r="T47" s="13">
        <f t="shared" si="2"/>
        <v>7.5499999999999998E-2</v>
      </c>
      <c r="U47" s="13">
        <f t="shared" si="2"/>
        <v>0</v>
      </c>
      <c r="V47" s="13">
        <f t="shared" si="2"/>
        <v>0</v>
      </c>
      <c r="W47" s="13">
        <f t="shared" si="2"/>
        <v>0.04</v>
      </c>
    </row>
    <row r="48" spans="1:23" x14ac:dyDescent="0.2">
      <c r="A48" s="1">
        <v>8</v>
      </c>
      <c r="B48" s="1">
        <v>23</v>
      </c>
      <c r="C48" s="1">
        <v>48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K48" s="4">
        <v>5.5E-2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R48" s="13">
        <f t="shared" si="1"/>
        <v>5.5E-2</v>
      </c>
      <c r="S48" s="13">
        <f t="shared" si="2"/>
        <v>0</v>
      </c>
      <c r="T48" s="13">
        <f t="shared" si="2"/>
        <v>0</v>
      </c>
      <c r="U48" s="13">
        <f t="shared" si="2"/>
        <v>0</v>
      </c>
      <c r="V48" s="13">
        <f t="shared" si="2"/>
        <v>0</v>
      </c>
      <c r="W48" s="13">
        <f t="shared" si="2"/>
        <v>0</v>
      </c>
    </row>
    <row r="49" spans="1:23" x14ac:dyDescent="0.2">
      <c r="A49" s="1">
        <v>8</v>
      </c>
      <c r="B49" s="1">
        <v>24</v>
      </c>
      <c r="C49" s="1">
        <v>49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K49" s="4">
        <v>5.5E-2</v>
      </c>
      <c r="L49" s="4">
        <v>0.105</v>
      </c>
      <c r="M49" s="4">
        <v>0.04</v>
      </c>
      <c r="N49" s="4">
        <v>0</v>
      </c>
      <c r="O49" s="4">
        <v>0</v>
      </c>
      <c r="P49" s="4">
        <v>0</v>
      </c>
      <c r="R49" s="13">
        <f t="shared" si="1"/>
        <v>5.5E-2</v>
      </c>
      <c r="S49" s="13">
        <f t="shared" si="2"/>
        <v>0.105</v>
      </c>
      <c r="T49" s="13">
        <f t="shared" si="2"/>
        <v>0.04</v>
      </c>
      <c r="U49" s="13">
        <f t="shared" si="2"/>
        <v>0</v>
      </c>
      <c r="V49" s="13">
        <f t="shared" si="2"/>
        <v>0</v>
      </c>
      <c r="W49" s="13">
        <f t="shared" si="2"/>
        <v>0</v>
      </c>
    </row>
    <row r="50" spans="1:23" x14ac:dyDescent="0.2">
      <c r="A50" s="1">
        <v>8</v>
      </c>
      <c r="B50" s="1">
        <v>24</v>
      </c>
      <c r="C50" s="1">
        <v>50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K50" s="4">
        <v>5.5E-2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R50" s="13">
        <f t="shared" si="1"/>
        <v>5.5E-2</v>
      </c>
      <c r="S50" s="13">
        <f t="shared" si="2"/>
        <v>0</v>
      </c>
      <c r="T50" s="13">
        <f t="shared" si="2"/>
        <v>0</v>
      </c>
      <c r="U50" s="13">
        <f t="shared" si="2"/>
        <v>0</v>
      </c>
      <c r="V50" s="13">
        <f t="shared" si="2"/>
        <v>0</v>
      </c>
      <c r="W50" s="13">
        <f t="shared" si="2"/>
        <v>0</v>
      </c>
    </row>
    <row r="51" spans="1:23" x14ac:dyDescent="0.2">
      <c r="A51" s="1">
        <v>9</v>
      </c>
      <c r="B51" s="1">
        <v>25</v>
      </c>
      <c r="C51" s="1">
        <v>51</v>
      </c>
      <c r="D51" s="4">
        <v>5.5E-2</v>
      </c>
      <c r="E51" s="4">
        <v>0</v>
      </c>
      <c r="F51" s="4">
        <v>0.04</v>
      </c>
      <c r="G51" s="4">
        <v>0</v>
      </c>
      <c r="H51" s="4">
        <v>0.3585000000000001</v>
      </c>
      <c r="I51" s="4">
        <v>0</v>
      </c>
      <c r="K51" s="4">
        <v>5.5E-2</v>
      </c>
      <c r="L51" s="4">
        <v>0</v>
      </c>
      <c r="M51" s="4">
        <v>0.04</v>
      </c>
      <c r="N51" s="4">
        <v>0</v>
      </c>
      <c r="O51" s="4">
        <v>0</v>
      </c>
      <c r="P51" s="4">
        <v>0</v>
      </c>
      <c r="R51" s="13">
        <f t="shared" si="1"/>
        <v>0.11</v>
      </c>
      <c r="S51" s="13">
        <f t="shared" si="2"/>
        <v>0</v>
      </c>
      <c r="T51" s="13">
        <f t="shared" si="2"/>
        <v>0.08</v>
      </c>
      <c r="U51" s="13">
        <f t="shared" si="2"/>
        <v>0</v>
      </c>
      <c r="V51" s="13">
        <f t="shared" si="2"/>
        <v>0.3585000000000001</v>
      </c>
      <c r="W51" s="13">
        <f t="shared" si="2"/>
        <v>0</v>
      </c>
    </row>
    <row r="52" spans="1:23" x14ac:dyDescent="0.2">
      <c r="A52" s="1">
        <v>9</v>
      </c>
      <c r="B52" s="1">
        <v>25</v>
      </c>
      <c r="C52" s="1">
        <v>52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K52" s="4">
        <v>5.5E-2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R52" s="13">
        <f t="shared" si="1"/>
        <v>5.5E-2</v>
      </c>
      <c r="S52" s="13">
        <f t="shared" si="2"/>
        <v>0</v>
      </c>
      <c r="T52" s="13">
        <f t="shared" si="2"/>
        <v>0</v>
      </c>
      <c r="U52" s="13">
        <f t="shared" si="2"/>
        <v>0</v>
      </c>
      <c r="V52" s="13">
        <f t="shared" si="2"/>
        <v>0</v>
      </c>
      <c r="W52" s="13">
        <f t="shared" si="2"/>
        <v>0</v>
      </c>
    </row>
    <row r="53" spans="1:23" x14ac:dyDescent="0.2">
      <c r="A53" s="1">
        <v>9</v>
      </c>
      <c r="B53" s="1">
        <v>26</v>
      </c>
      <c r="C53" s="1">
        <v>53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K53" s="4">
        <v>5.5E-2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R53" s="13">
        <f t="shared" si="1"/>
        <v>5.5E-2</v>
      </c>
      <c r="S53" s="13">
        <f t="shared" si="2"/>
        <v>0</v>
      </c>
      <c r="T53" s="13">
        <f t="shared" si="2"/>
        <v>0</v>
      </c>
      <c r="U53" s="13">
        <f t="shared" si="2"/>
        <v>0</v>
      </c>
      <c r="V53" s="13">
        <f t="shared" si="2"/>
        <v>0</v>
      </c>
      <c r="W53" s="13">
        <f t="shared" si="2"/>
        <v>0</v>
      </c>
    </row>
    <row r="54" spans="1:23" x14ac:dyDescent="0.2">
      <c r="A54" s="1">
        <v>9</v>
      </c>
      <c r="B54" s="1">
        <v>26</v>
      </c>
      <c r="C54" s="1">
        <v>54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R54" s="13">
        <f t="shared" si="1"/>
        <v>0</v>
      </c>
      <c r="S54" s="13">
        <f t="shared" si="2"/>
        <v>0</v>
      </c>
      <c r="T54" s="13">
        <f t="shared" si="2"/>
        <v>0</v>
      </c>
      <c r="U54" s="13">
        <f t="shared" si="2"/>
        <v>0</v>
      </c>
      <c r="V54" s="13">
        <f t="shared" si="2"/>
        <v>0</v>
      </c>
      <c r="W54" s="13">
        <f t="shared" si="2"/>
        <v>0</v>
      </c>
    </row>
    <row r="55" spans="1:23" x14ac:dyDescent="0.2">
      <c r="A55" s="1">
        <v>9</v>
      </c>
      <c r="B55" s="1">
        <v>27</v>
      </c>
      <c r="C55" s="1">
        <v>55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K55" s="4">
        <v>5.5E-2</v>
      </c>
      <c r="L55" s="4">
        <v>0</v>
      </c>
      <c r="M55" s="4">
        <v>0</v>
      </c>
      <c r="N55" s="4">
        <v>0.02</v>
      </c>
      <c r="O55" s="4">
        <v>0</v>
      </c>
      <c r="P55" s="4">
        <v>0</v>
      </c>
      <c r="R55" s="13">
        <f t="shared" si="1"/>
        <v>5.5E-2</v>
      </c>
      <c r="S55" s="13">
        <f t="shared" si="2"/>
        <v>0</v>
      </c>
      <c r="T55" s="13">
        <f t="shared" si="2"/>
        <v>0</v>
      </c>
      <c r="U55" s="13">
        <f t="shared" si="2"/>
        <v>0.02</v>
      </c>
      <c r="V55" s="13">
        <f t="shared" si="2"/>
        <v>0</v>
      </c>
      <c r="W55" s="13">
        <f t="shared" si="2"/>
        <v>0</v>
      </c>
    </row>
    <row r="56" spans="1:23" x14ac:dyDescent="0.2">
      <c r="A56" s="1">
        <v>9</v>
      </c>
      <c r="B56" s="1">
        <v>27</v>
      </c>
      <c r="C56" s="1">
        <v>56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K56" s="4">
        <v>5.5E-2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R56" s="13">
        <f t="shared" si="1"/>
        <v>5.5E-2</v>
      </c>
      <c r="S56" s="13">
        <f t="shared" si="2"/>
        <v>0</v>
      </c>
      <c r="T56" s="13">
        <f t="shared" si="2"/>
        <v>0</v>
      </c>
      <c r="U56" s="13">
        <f t="shared" si="2"/>
        <v>0</v>
      </c>
      <c r="V56" s="13">
        <f t="shared" si="2"/>
        <v>0</v>
      </c>
      <c r="W56" s="13">
        <f t="shared" si="2"/>
        <v>0</v>
      </c>
    </row>
    <row r="57" spans="1:23" x14ac:dyDescent="0.2">
      <c r="A57" s="1">
        <v>10</v>
      </c>
      <c r="B57" s="1">
        <v>28</v>
      </c>
      <c r="C57" s="1">
        <v>57</v>
      </c>
      <c r="D57" s="4">
        <v>0</v>
      </c>
      <c r="E57" s="4">
        <v>0</v>
      </c>
      <c r="F57" s="4">
        <v>0</v>
      </c>
      <c r="G57" s="4">
        <v>0.20775000000000005</v>
      </c>
      <c r="H57" s="4">
        <v>0</v>
      </c>
      <c r="I57" s="4">
        <v>0</v>
      </c>
      <c r="K57" s="4">
        <v>5.5E-2</v>
      </c>
      <c r="L57" s="4">
        <v>0</v>
      </c>
      <c r="M57" s="4">
        <v>0.04</v>
      </c>
      <c r="N57" s="4">
        <v>0.32400000000000001</v>
      </c>
      <c r="O57" s="4">
        <v>0</v>
      </c>
      <c r="P57" s="4">
        <v>0</v>
      </c>
      <c r="R57" s="13">
        <f t="shared" si="1"/>
        <v>5.5E-2</v>
      </c>
      <c r="S57" s="13">
        <f t="shared" si="2"/>
        <v>0</v>
      </c>
      <c r="T57" s="13">
        <f t="shared" si="2"/>
        <v>0.04</v>
      </c>
      <c r="U57" s="13">
        <f t="shared" si="2"/>
        <v>0.53175000000000006</v>
      </c>
      <c r="V57" s="13">
        <f t="shared" si="2"/>
        <v>0</v>
      </c>
      <c r="W57" s="13">
        <f t="shared" si="2"/>
        <v>0</v>
      </c>
    </row>
    <row r="58" spans="1:23" x14ac:dyDescent="0.2">
      <c r="A58" s="1">
        <v>10</v>
      </c>
      <c r="B58" s="1">
        <v>28</v>
      </c>
      <c r="C58" s="1">
        <v>58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K58" s="4">
        <v>5.5E-2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R58" s="13">
        <f t="shared" si="1"/>
        <v>5.5E-2</v>
      </c>
      <c r="S58" s="13">
        <f t="shared" si="2"/>
        <v>0</v>
      </c>
      <c r="T58" s="13">
        <f t="shared" si="2"/>
        <v>0</v>
      </c>
      <c r="U58" s="13">
        <f t="shared" si="2"/>
        <v>0</v>
      </c>
      <c r="V58" s="13">
        <f t="shared" si="2"/>
        <v>0</v>
      </c>
      <c r="W58" s="13">
        <f t="shared" si="2"/>
        <v>0</v>
      </c>
    </row>
    <row r="59" spans="1:23" x14ac:dyDescent="0.2">
      <c r="A59" s="1">
        <v>10</v>
      </c>
      <c r="B59" s="1">
        <v>29</v>
      </c>
      <c r="C59" s="1">
        <v>59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K59" s="4">
        <v>5.5E-2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R59" s="13">
        <f t="shared" si="1"/>
        <v>5.5E-2</v>
      </c>
      <c r="S59" s="13">
        <f t="shared" si="2"/>
        <v>0</v>
      </c>
      <c r="T59" s="13">
        <f t="shared" si="2"/>
        <v>0</v>
      </c>
      <c r="U59" s="13">
        <f t="shared" si="2"/>
        <v>0</v>
      </c>
      <c r="V59" s="13">
        <f t="shared" si="2"/>
        <v>0</v>
      </c>
      <c r="W59" s="13">
        <f t="shared" si="2"/>
        <v>0</v>
      </c>
    </row>
    <row r="60" spans="1:23" x14ac:dyDescent="0.2">
      <c r="A60" s="1">
        <v>10</v>
      </c>
      <c r="B60" s="1">
        <v>29</v>
      </c>
      <c r="C60" s="1">
        <v>60</v>
      </c>
      <c r="D60" s="4">
        <v>5.5E-2</v>
      </c>
      <c r="E60" s="4">
        <v>0.105</v>
      </c>
      <c r="F60" s="4">
        <v>0</v>
      </c>
      <c r="G60" s="4">
        <v>0</v>
      </c>
      <c r="H60" s="4">
        <v>0</v>
      </c>
      <c r="I60" s="4">
        <v>0</v>
      </c>
      <c r="K60" s="4">
        <v>5.5E-2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R60" s="13">
        <f t="shared" si="1"/>
        <v>0.11</v>
      </c>
      <c r="S60" s="13">
        <f t="shared" si="2"/>
        <v>0.105</v>
      </c>
      <c r="T60" s="13">
        <f t="shared" si="2"/>
        <v>0</v>
      </c>
      <c r="U60" s="13">
        <f t="shared" si="2"/>
        <v>0</v>
      </c>
      <c r="V60" s="13">
        <f t="shared" si="2"/>
        <v>0</v>
      </c>
      <c r="W60" s="13">
        <f t="shared" si="2"/>
        <v>0</v>
      </c>
    </row>
    <row r="61" spans="1:23" x14ac:dyDescent="0.2">
      <c r="A61" s="1">
        <v>10</v>
      </c>
      <c r="B61" s="1">
        <v>30</v>
      </c>
      <c r="C61" s="1">
        <v>61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K61" s="4">
        <v>5.5E-2</v>
      </c>
      <c r="L61" s="4">
        <v>0.105</v>
      </c>
      <c r="M61" s="4">
        <v>0</v>
      </c>
      <c r="N61" s="4">
        <v>0</v>
      </c>
      <c r="O61" s="4">
        <v>0</v>
      </c>
      <c r="P61" s="4">
        <v>0</v>
      </c>
      <c r="R61" s="13">
        <f t="shared" si="1"/>
        <v>5.5E-2</v>
      </c>
      <c r="S61" s="13">
        <f t="shared" si="2"/>
        <v>0.105</v>
      </c>
      <c r="T61" s="13">
        <f t="shared" si="2"/>
        <v>0</v>
      </c>
      <c r="U61" s="13">
        <f t="shared" si="2"/>
        <v>0</v>
      </c>
      <c r="V61" s="13">
        <f t="shared" si="2"/>
        <v>0</v>
      </c>
      <c r="W61" s="13">
        <f t="shared" si="2"/>
        <v>0</v>
      </c>
    </row>
    <row r="62" spans="1:23" x14ac:dyDescent="0.2">
      <c r="A62" s="1">
        <v>10</v>
      </c>
      <c r="B62" s="1">
        <v>30</v>
      </c>
      <c r="C62" s="1">
        <v>62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K62" s="4">
        <v>5.5E-2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R62" s="13">
        <f t="shared" si="1"/>
        <v>5.5E-2</v>
      </c>
      <c r="S62" s="13">
        <f t="shared" si="2"/>
        <v>0</v>
      </c>
      <c r="T62" s="13">
        <f t="shared" si="2"/>
        <v>0</v>
      </c>
      <c r="U62" s="13">
        <f t="shared" si="2"/>
        <v>0</v>
      </c>
      <c r="V62" s="13">
        <f t="shared" si="2"/>
        <v>0</v>
      </c>
      <c r="W62" s="13">
        <f t="shared" si="2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61"/>
  <sheetViews>
    <sheetView view="pageBreakPreview" topLeftCell="I1" zoomScale="60" zoomScaleNormal="75" zoomScaleSheetLayoutView="142" workbookViewId="0">
      <selection activeCell="Q6" sqref="Q6"/>
    </sheetView>
  </sheetViews>
  <sheetFormatPr baseColWidth="10" defaultRowHeight="16" x14ac:dyDescent="0.2"/>
  <cols>
    <col min="4" max="4" width="12.5" style="27" bestFit="1" customWidth="1"/>
    <col min="5" max="5" width="13" style="27" bestFit="1" customWidth="1"/>
    <col min="6" max="6" width="14.1640625" style="27" bestFit="1" customWidth="1"/>
    <col min="7" max="7" width="18.5" style="27" bestFit="1" customWidth="1"/>
    <col min="8" max="8" width="19" style="27" bestFit="1" customWidth="1"/>
    <col min="9" max="9" width="20.1640625" style="27" bestFit="1" customWidth="1"/>
    <col min="10" max="10" width="12" style="35" bestFit="1" customWidth="1"/>
    <col min="11" max="11" width="22.83203125" style="27" bestFit="1" customWidth="1"/>
    <col min="12" max="12" width="23.33203125" style="27" bestFit="1" customWidth="1"/>
    <col min="13" max="13" width="24.5" style="27" bestFit="1" customWidth="1"/>
    <col min="14" max="14" width="29" style="27" bestFit="1" customWidth="1"/>
    <col min="15" max="15" width="29.5" style="27" bestFit="1" customWidth="1"/>
    <col min="16" max="16" width="30.6640625" style="27" bestFit="1" customWidth="1"/>
    <col min="17" max="17" width="23" bestFit="1" customWidth="1"/>
    <col min="18" max="18" width="13.1640625" bestFit="1" customWidth="1"/>
    <col min="19" max="19" width="14.33203125" bestFit="1" customWidth="1"/>
    <col min="20" max="21" width="14" bestFit="1" customWidth="1"/>
    <col min="23" max="23" width="12.1640625" bestFit="1" customWidth="1"/>
    <col min="24" max="24" width="5.83203125" bestFit="1" customWidth="1"/>
    <col min="25" max="25" width="14.33203125" bestFit="1" customWidth="1"/>
    <col min="39" max="39" width="19.33203125" bestFit="1" customWidth="1"/>
  </cols>
  <sheetData>
    <row r="1" spans="1:40" x14ac:dyDescent="0.2">
      <c r="A1" s="1" t="s">
        <v>0</v>
      </c>
      <c r="B1" s="1" t="s">
        <v>78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36" t="s">
        <v>85</v>
      </c>
      <c r="K1" s="38" t="s">
        <v>86</v>
      </c>
      <c r="L1" s="38" t="s">
        <v>87</v>
      </c>
      <c r="M1" s="38" t="s">
        <v>88</v>
      </c>
      <c r="N1" s="38" t="s">
        <v>89</v>
      </c>
      <c r="O1" s="38" t="s">
        <v>90</v>
      </c>
      <c r="P1" s="38" t="s">
        <v>91</v>
      </c>
      <c r="Q1" s="28" t="s">
        <v>93</v>
      </c>
      <c r="R1" s="16" t="s">
        <v>80</v>
      </c>
      <c r="S1" s="16" t="s">
        <v>79</v>
      </c>
      <c r="T1" s="16" t="s">
        <v>81</v>
      </c>
      <c r="U1" s="17" t="s">
        <v>82</v>
      </c>
      <c r="V1" s="1"/>
      <c r="W1" s="37" t="s">
        <v>92</v>
      </c>
      <c r="X1" s="1" t="s">
        <v>0</v>
      </c>
      <c r="Y1" s="1" t="s">
        <v>79</v>
      </c>
      <c r="Z1" s="1" t="s">
        <v>82</v>
      </c>
      <c r="AC1" s="1" t="s">
        <v>0</v>
      </c>
      <c r="AD1" s="1" t="s">
        <v>79</v>
      </c>
      <c r="AE1" s="1" t="s">
        <v>82</v>
      </c>
      <c r="AL1" s="1" t="s">
        <v>0</v>
      </c>
      <c r="AM1" s="2" t="s">
        <v>1</v>
      </c>
      <c r="AN1" s="2" t="s">
        <v>124</v>
      </c>
    </row>
    <row r="2" spans="1:40" x14ac:dyDescent="0.2">
      <c r="A2" s="1">
        <v>1</v>
      </c>
      <c r="B2" s="1">
        <v>1</v>
      </c>
      <c r="C2" s="1">
        <v>3</v>
      </c>
      <c r="D2" s="13">
        <v>5.5E-2</v>
      </c>
      <c r="E2" s="13">
        <v>0.21</v>
      </c>
      <c r="F2" s="13">
        <v>0.15140000000000001</v>
      </c>
      <c r="G2" s="13">
        <v>0</v>
      </c>
      <c r="H2" s="13">
        <v>0</v>
      </c>
      <c r="I2" s="13">
        <v>0</v>
      </c>
      <c r="J2" s="19">
        <f>SUM(D2:I2)</f>
        <v>0.41639999999999999</v>
      </c>
      <c r="K2" s="39">
        <v>0</v>
      </c>
      <c r="L2" s="39">
        <v>0</v>
      </c>
      <c r="M2" s="24">
        <v>0.15140000000000001</v>
      </c>
      <c r="N2" s="24">
        <v>0</v>
      </c>
      <c r="O2" s="24">
        <v>0</v>
      </c>
      <c r="P2" s="24">
        <v>0</v>
      </c>
      <c r="Q2" s="29">
        <f t="shared" ref="Q2:Q7" si="0">SUM(K2:P2)</f>
        <v>0.15140000000000001</v>
      </c>
      <c r="R2" s="19"/>
      <c r="S2" s="20"/>
      <c r="T2" s="19"/>
      <c r="U2" s="21"/>
      <c r="X2" s="4">
        <v>1</v>
      </c>
      <c r="Y2" s="13">
        <v>0.31557499999999999</v>
      </c>
      <c r="Z2" s="13">
        <v>0.23481863524501911</v>
      </c>
      <c r="AC2" s="4">
        <v>1</v>
      </c>
      <c r="AD2" s="13">
        <v>0.38443416666666663</v>
      </c>
      <c r="AE2" s="13">
        <v>0.28475934492396865</v>
      </c>
      <c r="AL2" s="4">
        <v>1</v>
      </c>
      <c r="AM2" s="7" t="s">
        <v>94</v>
      </c>
      <c r="AN2" s="13">
        <v>0.124025</v>
      </c>
    </row>
    <row r="3" spans="1:40" x14ac:dyDescent="0.2">
      <c r="A3" s="1">
        <v>1</v>
      </c>
      <c r="B3" s="1">
        <v>1</v>
      </c>
      <c r="C3" s="1">
        <v>4</v>
      </c>
      <c r="D3" s="13">
        <v>0.11</v>
      </c>
      <c r="E3" s="13">
        <v>0</v>
      </c>
      <c r="F3" s="13">
        <v>9.665E-2</v>
      </c>
      <c r="G3" s="13">
        <v>0</v>
      </c>
      <c r="H3" s="13">
        <v>0</v>
      </c>
      <c r="I3" s="13">
        <v>0</v>
      </c>
      <c r="J3" s="19">
        <f t="shared" ref="J3:J61" si="1">SUM(D3:I3)</f>
        <v>0.20665</v>
      </c>
      <c r="K3" s="39">
        <v>0</v>
      </c>
      <c r="L3" s="39">
        <v>0</v>
      </c>
      <c r="M3" s="24">
        <v>9.665E-2</v>
      </c>
      <c r="N3" s="24">
        <v>0</v>
      </c>
      <c r="O3" s="24">
        <v>0</v>
      </c>
      <c r="P3" s="24">
        <v>0</v>
      </c>
      <c r="Q3" s="29">
        <f t="shared" si="0"/>
        <v>9.665E-2</v>
      </c>
      <c r="R3" s="19">
        <f>AVERAGE(Q2:Q3)</f>
        <v>0.124025</v>
      </c>
      <c r="S3" s="20"/>
      <c r="T3" s="19"/>
      <c r="U3" s="21"/>
      <c r="X3" s="4">
        <v>2</v>
      </c>
      <c r="Y3" s="13">
        <v>0.29399166666666665</v>
      </c>
      <c r="Z3" s="13">
        <v>0.29399166666666665</v>
      </c>
      <c r="AC3" s="4">
        <v>2</v>
      </c>
      <c r="AD3" s="13">
        <v>0.29399166666666665</v>
      </c>
      <c r="AE3" s="13">
        <v>0.29399166666666665</v>
      </c>
      <c r="AL3" s="4">
        <v>1</v>
      </c>
      <c r="AM3" s="7" t="s">
        <v>95</v>
      </c>
      <c r="AN3" s="13">
        <v>0.78269999999999995</v>
      </c>
    </row>
    <row r="4" spans="1:40" x14ac:dyDescent="0.2">
      <c r="A4" s="1">
        <v>1</v>
      </c>
      <c r="B4" s="1">
        <v>2</v>
      </c>
      <c r="C4" s="1">
        <v>5</v>
      </c>
      <c r="D4" s="13">
        <v>0.11</v>
      </c>
      <c r="E4" s="13">
        <v>0.105</v>
      </c>
      <c r="F4" s="13">
        <v>0.08</v>
      </c>
      <c r="G4" s="13">
        <v>0</v>
      </c>
      <c r="H4" s="13">
        <v>7.0599999999999996E-2</v>
      </c>
      <c r="I4" s="13">
        <v>0.30299999999999999</v>
      </c>
      <c r="J4" s="19">
        <f t="shared" si="1"/>
        <v>0.66859999999999997</v>
      </c>
      <c r="K4" s="39">
        <v>0</v>
      </c>
      <c r="L4" s="39">
        <v>0</v>
      </c>
      <c r="M4" s="24">
        <v>0.08</v>
      </c>
      <c r="N4" s="24">
        <v>0</v>
      </c>
      <c r="O4" s="39">
        <v>0</v>
      </c>
      <c r="P4" s="24">
        <v>0.30299999999999999</v>
      </c>
      <c r="Q4" s="29">
        <f t="shared" si="0"/>
        <v>0.38300000000000001</v>
      </c>
      <c r="R4" s="19"/>
      <c r="S4" s="20"/>
      <c r="T4" s="19"/>
      <c r="U4" s="21"/>
      <c r="X4" s="4">
        <v>3</v>
      </c>
      <c r="Y4" s="13">
        <v>0.15666666666666665</v>
      </c>
      <c r="Z4" s="13">
        <v>0.15666666666666668</v>
      </c>
      <c r="AC4" s="4">
        <v>3</v>
      </c>
      <c r="AD4" s="13">
        <v>0.1958333333333333</v>
      </c>
      <c r="AE4" s="13">
        <v>0.1958333333333333</v>
      </c>
      <c r="AL4" s="4">
        <v>1</v>
      </c>
      <c r="AM4" s="7" t="s">
        <v>96</v>
      </c>
      <c r="AN4" s="13">
        <v>0.04</v>
      </c>
    </row>
    <row r="5" spans="1:40" x14ac:dyDescent="0.2">
      <c r="A5" s="1">
        <v>1</v>
      </c>
      <c r="B5" s="1">
        <v>2</v>
      </c>
      <c r="C5" s="1">
        <v>6</v>
      </c>
      <c r="D5" s="13">
        <v>0.12655500000000003</v>
      </c>
      <c r="E5" s="13">
        <v>0.105</v>
      </c>
      <c r="F5" s="13">
        <v>0.4874</v>
      </c>
      <c r="G5" s="13">
        <v>0</v>
      </c>
      <c r="H5" s="13">
        <v>0.224</v>
      </c>
      <c r="I5" s="13">
        <v>0.69499999999999995</v>
      </c>
      <c r="J5" s="19">
        <f t="shared" si="1"/>
        <v>1.6379549999999998</v>
      </c>
      <c r="K5" s="39">
        <v>0</v>
      </c>
      <c r="L5" s="39">
        <v>0</v>
      </c>
      <c r="M5" s="24">
        <v>0.4874</v>
      </c>
      <c r="N5" s="24">
        <v>0</v>
      </c>
      <c r="O5" s="39">
        <v>0</v>
      </c>
      <c r="P5" s="24">
        <v>0.69499999999999995</v>
      </c>
      <c r="Q5" s="29">
        <f t="shared" si="0"/>
        <v>1.1823999999999999</v>
      </c>
      <c r="R5" s="19">
        <f>AVERAGE(Q4:Q5)</f>
        <v>0.78269999999999995</v>
      </c>
      <c r="S5" s="20"/>
      <c r="T5" s="19"/>
      <c r="U5" s="21"/>
      <c r="X5" s="4">
        <v>4</v>
      </c>
      <c r="Y5" s="13">
        <v>0</v>
      </c>
      <c r="Z5" s="13">
        <v>0</v>
      </c>
      <c r="AC5" s="4">
        <v>4</v>
      </c>
      <c r="AD5" s="13">
        <v>0</v>
      </c>
      <c r="AE5" s="13">
        <v>0</v>
      </c>
      <c r="AL5" s="4">
        <v>2</v>
      </c>
      <c r="AM5" s="7" t="s">
        <v>97</v>
      </c>
      <c r="AN5" s="13">
        <v>0</v>
      </c>
    </row>
    <row r="6" spans="1:40" x14ac:dyDescent="0.2">
      <c r="A6" s="1">
        <v>1</v>
      </c>
      <c r="B6" s="1">
        <v>3</v>
      </c>
      <c r="C6" s="1">
        <v>7</v>
      </c>
      <c r="D6" s="13">
        <v>5.5E-2</v>
      </c>
      <c r="E6" s="13">
        <v>0</v>
      </c>
      <c r="F6" s="13">
        <v>0</v>
      </c>
      <c r="G6" s="13">
        <v>0.152</v>
      </c>
      <c r="H6" s="13">
        <v>0</v>
      </c>
      <c r="I6" s="13">
        <v>0</v>
      </c>
      <c r="J6" s="19">
        <f t="shared" si="1"/>
        <v>0.20699999999999999</v>
      </c>
      <c r="K6" s="39">
        <v>0</v>
      </c>
      <c r="L6" s="39">
        <v>0</v>
      </c>
      <c r="M6" s="24">
        <v>0</v>
      </c>
      <c r="N6" s="39">
        <v>0</v>
      </c>
      <c r="O6" s="24">
        <v>0</v>
      </c>
      <c r="P6" s="24">
        <v>0</v>
      </c>
      <c r="Q6" s="29">
        <f t="shared" si="0"/>
        <v>0</v>
      </c>
      <c r="R6" s="19"/>
      <c r="S6" s="20"/>
      <c r="T6" s="19"/>
      <c r="U6" s="21"/>
      <c r="X6" s="4">
        <v>5</v>
      </c>
      <c r="Y6" s="13">
        <v>0.78954499999999994</v>
      </c>
      <c r="Z6" s="13">
        <v>0.50506219344131287</v>
      </c>
      <c r="AC6" s="4">
        <v>5</v>
      </c>
      <c r="AD6" s="13">
        <v>0.72402666666666671</v>
      </c>
      <c r="AE6" s="13">
        <v>0.4960205240237322</v>
      </c>
      <c r="AL6" s="4">
        <v>2</v>
      </c>
      <c r="AM6" s="7" t="s">
        <v>98</v>
      </c>
      <c r="AN6" s="13">
        <v>0</v>
      </c>
    </row>
    <row r="7" spans="1:40" x14ac:dyDescent="0.2">
      <c r="A7" s="1">
        <v>1</v>
      </c>
      <c r="B7" s="1">
        <v>3</v>
      </c>
      <c r="C7" s="1">
        <v>8</v>
      </c>
      <c r="D7" s="13">
        <v>5.5E-2</v>
      </c>
      <c r="E7" s="13">
        <v>0</v>
      </c>
      <c r="F7" s="13">
        <v>0.08</v>
      </c>
      <c r="G7" s="13">
        <v>0</v>
      </c>
      <c r="H7" s="13">
        <v>0</v>
      </c>
      <c r="I7" s="13">
        <v>0</v>
      </c>
      <c r="J7" s="19">
        <f t="shared" si="1"/>
        <v>0.13500000000000001</v>
      </c>
      <c r="K7" s="39">
        <v>0</v>
      </c>
      <c r="L7" s="39">
        <v>0</v>
      </c>
      <c r="M7" s="24">
        <v>0.08</v>
      </c>
      <c r="N7" s="24">
        <v>0</v>
      </c>
      <c r="O7" s="24">
        <v>0</v>
      </c>
      <c r="P7" s="24">
        <v>0</v>
      </c>
      <c r="Q7" s="29">
        <f t="shared" si="0"/>
        <v>0.08</v>
      </c>
      <c r="R7" s="19">
        <f>AVERAGE(Q6:Q7)</f>
        <v>0.04</v>
      </c>
      <c r="S7" s="19">
        <f>AVERAGE(R3,R5,R7)</f>
        <v>0.31557499999999999</v>
      </c>
      <c r="T7" s="19">
        <f>_xlfn.STDEV.S(R3,R5,R7)</f>
        <v>0.40671780680835695</v>
      </c>
      <c r="U7" s="21">
        <f>T7/SQRT(3)</f>
        <v>0.23481863524501911</v>
      </c>
      <c r="X7" s="4">
        <v>6</v>
      </c>
      <c r="Y7" s="13">
        <v>0</v>
      </c>
      <c r="Z7" s="13">
        <v>0</v>
      </c>
      <c r="AC7" s="4">
        <v>6</v>
      </c>
      <c r="AD7" s="13">
        <v>3.5275000000000001E-2</v>
      </c>
      <c r="AE7" s="13">
        <v>1.817337223338952E-2</v>
      </c>
      <c r="AL7" s="4">
        <v>2</v>
      </c>
      <c r="AM7" s="7" t="s">
        <v>99</v>
      </c>
      <c r="AN7" s="13">
        <v>0.88197499999999995</v>
      </c>
    </row>
    <row r="8" spans="1:40" x14ac:dyDescent="0.2">
      <c r="A8" s="1">
        <v>2</v>
      </c>
      <c r="B8" s="1">
        <v>4</v>
      </c>
      <c r="C8" s="1">
        <v>9</v>
      </c>
      <c r="D8" s="13">
        <v>0</v>
      </c>
      <c r="E8" s="13">
        <v>0</v>
      </c>
      <c r="F8" s="13">
        <v>0</v>
      </c>
      <c r="G8" s="13">
        <v>0</v>
      </c>
      <c r="H8" s="13">
        <v>3.5000000000000003E-2</v>
      </c>
      <c r="I8" s="13">
        <v>0</v>
      </c>
      <c r="J8" s="19">
        <f t="shared" si="1"/>
        <v>3.5000000000000003E-2</v>
      </c>
      <c r="K8" s="24">
        <v>0</v>
      </c>
      <c r="L8" s="24">
        <v>0</v>
      </c>
      <c r="M8" s="24">
        <v>0</v>
      </c>
      <c r="N8" s="24">
        <v>0</v>
      </c>
      <c r="O8" s="39">
        <v>0</v>
      </c>
      <c r="P8" s="24">
        <v>0</v>
      </c>
      <c r="Q8" s="29">
        <f t="shared" ref="Q8:Q61" si="2">SUM(K8:P8)</f>
        <v>0</v>
      </c>
      <c r="R8" s="19"/>
      <c r="S8" s="19"/>
      <c r="T8" s="19"/>
      <c r="U8" s="21"/>
      <c r="X8" s="4">
        <v>7</v>
      </c>
      <c r="Y8" s="13">
        <v>0.109</v>
      </c>
      <c r="Z8" s="13">
        <v>0.10900000000000001</v>
      </c>
      <c r="AC8" s="4">
        <v>7</v>
      </c>
      <c r="AD8" s="13">
        <v>0.109</v>
      </c>
      <c r="AE8" s="13">
        <v>0.10900000000000001</v>
      </c>
      <c r="AL8" s="4">
        <v>3</v>
      </c>
      <c r="AM8" s="7" t="s">
        <v>100</v>
      </c>
      <c r="AN8" s="13">
        <v>0.47</v>
      </c>
    </row>
    <row r="9" spans="1:40" x14ac:dyDescent="0.2">
      <c r="A9" s="1">
        <v>2</v>
      </c>
      <c r="B9" s="1">
        <v>4</v>
      </c>
      <c r="C9" s="1">
        <v>10</v>
      </c>
      <c r="D9" s="13">
        <v>0</v>
      </c>
      <c r="E9" s="13">
        <v>0</v>
      </c>
      <c r="F9" s="13">
        <v>0.04</v>
      </c>
      <c r="G9" s="13">
        <v>0</v>
      </c>
      <c r="H9" s="13">
        <v>0</v>
      </c>
      <c r="I9" s="13">
        <v>0</v>
      </c>
      <c r="J9" s="19">
        <f t="shared" si="1"/>
        <v>0.04</v>
      </c>
      <c r="K9" s="24">
        <v>0</v>
      </c>
      <c r="L9" s="24">
        <v>0</v>
      </c>
      <c r="M9" s="39">
        <v>0</v>
      </c>
      <c r="N9" s="24">
        <v>0</v>
      </c>
      <c r="O9" s="24">
        <v>0</v>
      </c>
      <c r="P9" s="24">
        <v>0</v>
      </c>
      <c r="Q9" s="29">
        <f t="shared" si="2"/>
        <v>0</v>
      </c>
      <c r="R9" s="19">
        <f>AVERAGE(Q8:Q9)</f>
        <v>0</v>
      </c>
      <c r="S9" s="19"/>
      <c r="T9" s="19"/>
      <c r="U9" s="21"/>
      <c r="X9" s="4">
        <v>8</v>
      </c>
      <c r="Y9" s="13">
        <v>0</v>
      </c>
      <c r="Z9" s="13">
        <v>0</v>
      </c>
      <c r="AC9" s="4">
        <v>8</v>
      </c>
      <c r="AD9" s="13">
        <v>2.5833333333333333E-2</v>
      </c>
      <c r="AE9" s="13">
        <v>2.5833333333333333E-2</v>
      </c>
      <c r="AL9" s="4">
        <v>3</v>
      </c>
      <c r="AM9" s="7" t="s">
        <v>101</v>
      </c>
      <c r="AN9" s="13">
        <v>0</v>
      </c>
    </row>
    <row r="10" spans="1:40" x14ac:dyDescent="0.2">
      <c r="A10" s="1">
        <v>2</v>
      </c>
      <c r="B10" s="1">
        <v>5</v>
      </c>
      <c r="C10" s="1">
        <v>11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9">
        <f t="shared" si="1"/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9">
        <f t="shared" si="2"/>
        <v>0</v>
      </c>
      <c r="R10" s="19"/>
      <c r="S10" s="19"/>
      <c r="T10" s="19"/>
      <c r="U10" s="21"/>
      <c r="X10" s="4">
        <v>9</v>
      </c>
      <c r="Y10" s="13">
        <v>0</v>
      </c>
      <c r="Z10" s="13">
        <v>0</v>
      </c>
      <c r="AC10" s="4">
        <v>9</v>
      </c>
      <c r="AD10" s="13">
        <v>5.9750000000000018E-2</v>
      </c>
      <c r="AE10" s="13">
        <v>5.9750000000000018E-2</v>
      </c>
      <c r="AL10" s="4">
        <v>3</v>
      </c>
      <c r="AM10" s="7" t="s">
        <v>102</v>
      </c>
      <c r="AN10" s="13">
        <v>0</v>
      </c>
    </row>
    <row r="11" spans="1:40" x14ac:dyDescent="0.2">
      <c r="A11" s="1">
        <v>2</v>
      </c>
      <c r="B11" s="1">
        <v>5</v>
      </c>
      <c r="C11" s="1">
        <v>12</v>
      </c>
      <c r="D11" s="13">
        <v>5.5E-2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9">
        <f t="shared" si="1"/>
        <v>5.5E-2</v>
      </c>
      <c r="K11" s="39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9">
        <f t="shared" si="2"/>
        <v>0</v>
      </c>
      <c r="R11" s="19">
        <f>AVERAGE(Q10:Q11)</f>
        <v>0</v>
      </c>
      <c r="S11" s="19"/>
      <c r="T11" s="19"/>
      <c r="U11" s="21"/>
      <c r="X11" s="4">
        <v>10</v>
      </c>
      <c r="Y11" s="13">
        <v>8.8625000000000009E-2</v>
      </c>
      <c r="Z11" s="13">
        <v>8.8625000000000009E-2</v>
      </c>
      <c r="AC11" s="4">
        <v>10</v>
      </c>
      <c r="AD11" s="13">
        <v>8.8625000000000009E-2</v>
      </c>
      <c r="AE11" s="13">
        <v>8.8625000000000009E-2</v>
      </c>
      <c r="AL11" s="4">
        <v>4</v>
      </c>
      <c r="AM11" s="7" t="s">
        <v>103</v>
      </c>
      <c r="AN11" s="13">
        <v>0</v>
      </c>
    </row>
    <row r="12" spans="1:40" x14ac:dyDescent="0.2">
      <c r="A12" s="1">
        <v>2</v>
      </c>
      <c r="B12" s="1">
        <v>6</v>
      </c>
      <c r="C12" s="1">
        <v>13</v>
      </c>
      <c r="D12" s="13">
        <v>0</v>
      </c>
      <c r="E12" s="13">
        <v>0</v>
      </c>
      <c r="F12" s="13">
        <v>0</v>
      </c>
      <c r="G12" s="13">
        <v>8.6199999999999999E-2</v>
      </c>
      <c r="H12" s="13">
        <v>0</v>
      </c>
      <c r="I12" s="13">
        <v>0.86599999999999999</v>
      </c>
      <c r="J12" s="19">
        <f t="shared" si="1"/>
        <v>0.95219999999999994</v>
      </c>
      <c r="K12" s="24">
        <v>0</v>
      </c>
      <c r="L12" s="24">
        <v>0</v>
      </c>
      <c r="M12" s="24">
        <v>0</v>
      </c>
      <c r="N12" s="24">
        <v>8.6199999999999999E-2</v>
      </c>
      <c r="O12" s="24">
        <v>0</v>
      </c>
      <c r="P12" s="24">
        <v>0.86599999999999999</v>
      </c>
      <c r="Q12" s="29">
        <f t="shared" si="2"/>
        <v>0.95219999999999994</v>
      </c>
      <c r="R12" s="19"/>
      <c r="S12" s="19"/>
      <c r="T12" s="19"/>
      <c r="U12" s="21"/>
      <c r="AL12" s="4">
        <v>4</v>
      </c>
      <c r="AM12" s="7" t="s">
        <v>104</v>
      </c>
      <c r="AN12" s="13">
        <v>0</v>
      </c>
    </row>
    <row r="13" spans="1:40" x14ac:dyDescent="0.2">
      <c r="A13" s="1">
        <v>2</v>
      </c>
      <c r="B13" s="1">
        <v>6</v>
      </c>
      <c r="C13" s="1">
        <v>14</v>
      </c>
      <c r="D13" s="13">
        <v>5.5E-2</v>
      </c>
      <c r="E13" s="13">
        <v>0</v>
      </c>
      <c r="F13" s="13">
        <v>0</v>
      </c>
      <c r="G13" s="13">
        <v>0.57374999999999998</v>
      </c>
      <c r="H13" s="13">
        <v>0</v>
      </c>
      <c r="I13" s="13">
        <v>0.23799999999999999</v>
      </c>
      <c r="J13" s="19">
        <f t="shared" si="1"/>
        <v>0.86675000000000002</v>
      </c>
      <c r="K13" s="39">
        <v>0</v>
      </c>
      <c r="L13" s="24">
        <v>0</v>
      </c>
      <c r="M13" s="24">
        <v>0</v>
      </c>
      <c r="N13" s="24">
        <v>0.57374999999999998</v>
      </c>
      <c r="O13" s="24">
        <v>0</v>
      </c>
      <c r="P13" s="24">
        <v>0.23799999999999999</v>
      </c>
      <c r="Q13" s="29">
        <f t="shared" si="2"/>
        <v>0.81174999999999997</v>
      </c>
      <c r="R13" s="19">
        <f>AVERAGE(Q12:Q13)</f>
        <v>0.88197499999999995</v>
      </c>
      <c r="S13" s="19">
        <f>AVERAGE(R9,R11,R13)</f>
        <v>0.29399166666666665</v>
      </c>
      <c r="T13" s="19">
        <f>_xlfn.STDEV.S(R9,R11,R13)</f>
        <v>0.50920850366852011</v>
      </c>
      <c r="U13" s="21">
        <f>T13/SQRT(3)</f>
        <v>0.29399166666666665</v>
      </c>
      <c r="AL13" s="4">
        <v>4</v>
      </c>
      <c r="AM13" s="14" t="s">
        <v>105</v>
      </c>
      <c r="AN13" s="13">
        <v>0</v>
      </c>
    </row>
    <row r="14" spans="1:40" x14ac:dyDescent="0.2">
      <c r="A14" s="1">
        <v>3</v>
      </c>
      <c r="B14" s="1">
        <v>7</v>
      </c>
      <c r="C14" s="1">
        <v>15</v>
      </c>
      <c r="D14" s="13">
        <v>0.11</v>
      </c>
      <c r="E14" s="13">
        <v>0.105</v>
      </c>
      <c r="F14" s="13">
        <v>0</v>
      </c>
      <c r="G14" s="13">
        <v>0</v>
      </c>
      <c r="H14" s="13">
        <v>0</v>
      </c>
      <c r="I14" s="13">
        <v>0.53799999999999992</v>
      </c>
      <c r="J14" s="19">
        <f t="shared" si="1"/>
        <v>0.75299999999999989</v>
      </c>
      <c r="K14" s="39">
        <v>0</v>
      </c>
      <c r="L14" s="39">
        <v>0</v>
      </c>
      <c r="M14" s="24">
        <v>0</v>
      </c>
      <c r="N14" s="24">
        <v>0</v>
      </c>
      <c r="O14" s="24">
        <v>0</v>
      </c>
      <c r="P14" s="24">
        <v>0.53799999999999992</v>
      </c>
      <c r="Q14" s="29">
        <f t="shared" si="2"/>
        <v>0.53799999999999992</v>
      </c>
      <c r="R14" s="19"/>
      <c r="S14" s="19"/>
      <c r="T14" s="19"/>
      <c r="U14" s="21"/>
      <c r="AL14" s="4">
        <v>5</v>
      </c>
      <c r="AM14" s="7" t="s">
        <v>106</v>
      </c>
      <c r="AN14" s="13">
        <v>1.7968025000000001</v>
      </c>
    </row>
    <row r="15" spans="1:40" x14ac:dyDescent="0.2">
      <c r="A15" s="1">
        <v>3</v>
      </c>
      <c r="B15" s="1">
        <v>7</v>
      </c>
      <c r="C15" s="1">
        <v>16</v>
      </c>
      <c r="D15" s="13">
        <v>0.11</v>
      </c>
      <c r="E15" s="13">
        <v>0.23499999999999999</v>
      </c>
      <c r="F15" s="13">
        <v>0.04</v>
      </c>
      <c r="G15" s="13">
        <v>0</v>
      </c>
      <c r="H15" s="13">
        <v>0</v>
      </c>
      <c r="I15" s="13">
        <v>0.40199999999999997</v>
      </c>
      <c r="J15" s="19">
        <f t="shared" si="1"/>
        <v>0.78699999999999992</v>
      </c>
      <c r="K15" s="39">
        <v>0</v>
      </c>
      <c r="L15" s="39">
        <v>0</v>
      </c>
      <c r="M15" s="39">
        <v>0</v>
      </c>
      <c r="N15" s="24">
        <v>0</v>
      </c>
      <c r="O15" s="24">
        <v>0</v>
      </c>
      <c r="P15" s="24">
        <v>0.40199999999999997</v>
      </c>
      <c r="Q15" s="29">
        <f t="shared" si="2"/>
        <v>0.40199999999999997</v>
      </c>
      <c r="R15" s="19">
        <f>AVERAGE(Q14:Q15)</f>
        <v>0.47</v>
      </c>
      <c r="S15" s="19"/>
      <c r="T15" s="19"/>
      <c r="U15" s="21"/>
      <c r="AL15" s="4">
        <v>5</v>
      </c>
      <c r="AM15" s="7" t="s">
        <v>107</v>
      </c>
      <c r="AN15" s="13">
        <v>0.35177750000000002</v>
      </c>
    </row>
    <row r="16" spans="1:40" x14ac:dyDescent="0.2">
      <c r="A16" s="1">
        <v>3</v>
      </c>
      <c r="B16" s="1">
        <v>8</v>
      </c>
      <c r="C16" s="1">
        <v>17</v>
      </c>
      <c r="D16" s="13">
        <v>0.11</v>
      </c>
      <c r="E16" s="13">
        <v>0.105</v>
      </c>
      <c r="F16" s="13">
        <v>0.04</v>
      </c>
      <c r="G16" s="13">
        <v>0</v>
      </c>
      <c r="H16" s="13">
        <v>0</v>
      </c>
      <c r="I16" s="13">
        <v>0</v>
      </c>
      <c r="J16" s="19">
        <f t="shared" si="1"/>
        <v>0.255</v>
      </c>
      <c r="K16" s="39">
        <v>0</v>
      </c>
      <c r="L16" s="39">
        <v>0</v>
      </c>
      <c r="M16" s="39">
        <v>0</v>
      </c>
      <c r="N16" s="24">
        <v>0</v>
      </c>
      <c r="O16" s="24">
        <v>0</v>
      </c>
      <c r="P16" s="24">
        <v>0</v>
      </c>
      <c r="Q16" s="29">
        <f t="shared" si="2"/>
        <v>0</v>
      </c>
      <c r="R16" s="19"/>
      <c r="S16" s="19"/>
      <c r="T16" s="19"/>
      <c r="U16" s="21"/>
      <c r="AL16" s="4">
        <v>5</v>
      </c>
      <c r="AM16" s="7" t="s">
        <v>108</v>
      </c>
      <c r="AN16" s="13">
        <v>0.22005499999999997</v>
      </c>
    </row>
    <row r="17" spans="1:40" x14ac:dyDescent="0.2">
      <c r="A17" s="1">
        <v>3</v>
      </c>
      <c r="B17" s="1">
        <v>8</v>
      </c>
      <c r="C17" s="1">
        <v>18</v>
      </c>
      <c r="D17" s="13">
        <v>0.11</v>
      </c>
      <c r="E17" s="13">
        <v>0.105</v>
      </c>
      <c r="F17" s="13">
        <v>0.04</v>
      </c>
      <c r="G17" s="13">
        <v>0</v>
      </c>
      <c r="H17" s="13">
        <v>0</v>
      </c>
      <c r="I17" s="13">
        <v>0</v>
      </c>
      <c r="J17" s="19">
        <f t="shared" si="1"/>
        <v>0.255</v>
      </c>
      <c r="K17" s="39">
        <v>0</v>
      </c>
      <c r="L17" s="39">
        <v>0</v>
      </c>
      <c r="M17" s="39">
        <v>0</v>
      </c>
      <c r="N17" s="24">
        <v>0</v>
      </c>
      <c r="O17" s="24">
        <v>0</v>
      </c>
      <c r="P17" s="24">
        <v>0</v>
      </c>
      <c r="Q17" s="29">
        <f t="shared" si="2"/>
        <v>0</v>
      </c>
      <c r="R17" s="19">
        <f>AVERAGE(Q16:Q17)</f>
        <v>0</v>
      </c>
      <c r="S17" s="19"/>
      <c r="T17" s="19"/>
      <c r="U17" s="21"/>
      <c r="AL17" s="4">
        <v>6</v>
      </c>
      <c r="AM17" s="7" t="s">
        <v>109</v>
      </c>
      <c r="AN17" s="13">
        <v>0</v>
      </c>
    </row>
    <row r="18" spans="1:40" x14ac:dyDescent="0.2">
      <c r="A18" s="1">
        <v>3</v>
      </c>
      <c r="B18" s="1">
        <v>9</v>
      </c>
      <c r="C18" s="1">
        <v>19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9">
        <f t="shared" si="1"/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9">
        <f t="shared" si="2"/>
        <v>0</v>
      </c>
      <c r="R18" s="19"/>
      <c r="S18" s="19"/>
      <c r="T18" s="19"/>
      <c r="U18" s="21"/>
      <c r="AL18" s="4">
        <v>6</v>
      </c>
      <c r="AM18" s="7" t="s">
        <v>110</v>
      </c>
      <c r="AN18" s="13">
        <v>0</v>
      </c>
    </row>
    <row r="19" spans="1:40" x14ac:dyDescent="0.2">
      <c r="A19" s="1">
        <v>3</v>
      </c>
      <c r="B19" s="1">
        <v>9</v>
      </c>
      <c r="C19" s="1">
        <v>20</v>
      </c>
      <c r="D19" s="13">
        <v>5.5E-2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9">
        <f t="shared" si="1"/>
        <v>5.5E-2</v>
      </c>
      <c r="K19" s="39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9">
        <f t="shared" si="2"/>
        <v>0</v>
      </c>
      <c r="R19" s="19">
        <f>AVERAGE(Q18:Q19)</f>
        <v>0</v>
      </c>
      <c r="S19" s="19">
        <f>AVERAGE(R15,R17,R19)</f>
        <v>0.15666666666666665</v>
      </c>
      <c r="T19" s="19">
        <f>_xlfn.STDEV.S(R15,R17,R19)</f>
        <v>0.27135462651912412</v>
      </c>
      <c r="U19" s="21">
        <f>T19/SQRT(3)</f>
        <v>0.15666666666666668</v>
      </c>
      <c r="AL19" s="4">
        <v>6</v>
      </c>
      <c r="AM19" s="7" t="s">
        <v>111</v>
      </c>
      <c r="AN19" s="13">
        <v>0</v>
      </c>
    </row>
    <row r="20" spans="1:40" x14ac:dyDescent="0.2">
      <c r="A20" s="1">
        <v>4</v>
      </c>
      <c r="B20" s="1">
        <v>10</v>
      </c>
      <c r="C20" s="1">
        <v>21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9">
        <f t="shared" si="1"/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9">
        <f t="shared" si="2"/>
        <v>0</v>
      </c>
      <c r="R20" s="19"/>
      <c r="S20" s="19"/>
      <c r="T20" s="19"/>
      <c r="U20" s="21"/>
      <c r="AL20" s="4">
        <v>7</v>
      </c>
      <c r="AM20" s="7" t="s">
        <v>112</v>
      </c>
      <c r="AN20" s="13">
        <v>0</v>
      </c>
    </row>
    <row r="21" spans="1:40" x14ac:dyDescent="0.2">
      <c r="A21" s="1">
        <v>4</v>
      </c>
      <c r="B21" s="1">
        <v>10</v>
      </c>
      <c r="C21" s="1">
        <v>22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9">
        <f t="shared" si="1"/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9">
        <f t="shared" si="2"/>
        <v>0</v>
      </c>
      <c r="R21" s="19">
        <f>AVERAGE(Q20:Q21)</f>
        <v>0</v>
      </c>
      <c r="S21" s="19"/>
      <c r="T21" s="19"/>
      <c r="U21" s="21"/>
      <c r="AL21" s="4">
        <v>7</v>
      </c>
      <c r="AM21" s="7" t="s">
        <v>113</v>
      </c>
      <c r="AN21" s="13">
        <v>0</v>
      </c>
    </row>
    <row r="22" spans="1:40" x14ac:dyDescent="0.2">
      <c r="A22" s="1">
        <v>4</v>
      </c>
      <c r="B22" s="1">
        <v>11</v>
      </c>
      <c r="C22" s="1">
        <v>23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9">
        <f t="shared" si="1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9">
        <f t="shared" si="2"/>
        <v>0</v>
      </c>
      <c r="R22" s="19"/>
      <c r="S22" s="19"/>
      <c r="T22" s="19"/>
      <c r="U22" s="21"/>
      <c r="AL22" s="4">
        <v>7</v>
      </c>
      <c r="AM22" s="7" t="s">
        <v>114</v>
      </c>
      <c r="AN22" s="13">
        <v>0.32700000000000001</v>
      </c>
    </row>
    <row r="23" spans="1:40" x14ac:dyDescent="0.2">
      <c r="A23" s="1">
        <v>4</v>
      </c>
      <c r="B23" s="1">
        <v>11</v>
      </c>
      <c r="C23" s="1">
        <v>24</v>
      </c>
      <c r="D23" s="13">
        <v>5.5E-2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9">
        <f t="shared" si="1"/>
        <v>5.5E-2</v>
      </c>
      <c r="K23" s="39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9">
        <f t="shared" si="2"/>
        <v>0</v>
      </c>
      <c r="R23" s="19">
        <f>AVERAGE(Q22:Q23)</f>
        <v>0</v>
      </c>
      <c r="S23" s="19"/>
      <c r="T23" s="19"/>
      <c r="U23" s="21"/>
      <c r="AL23" s="4">
        <v>8</v>
      </c>
      <c r="AM23" s="7" t="s">
        <v>115</v>
      </c>
      <c r="AN23" s="13">
        <v>0</v>
      </c>
    </row>
    <row r="24" spans="1:40" x14ac:dyDescent="0.2">
      <c r="A24" s="1">
        <v>4</v>
      </c>
      <c r="B24" s="1">
        <v>12</v>
      </c>
      <c r="C24" s="1">
        <v>25</v>
      </c>
      <c r="D24" s="13">
        <v>5.5E-2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9">
        <f t="shared" si="1"/>
        <v>5.5E-2</v>
      </c>
      <c r="K24" s="39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9">
        <f t="shared" si="2"/>
        <v>0</v>
      </c>
      <c r="R24" s="19"/>
      <c r="S24" s="19"/>
      <c r="T24" s="19"/>
      <c r="U24" s="21"/>
      <c r="AL24" s="4">
        <v>8</v>
      </c>
      <c r="AM24" s="7" t="s">
        <v>116</v>
      </c>
      <c r="AN24" s="13">
        <v>0</v>
      </c>
    </row>
    <row r="25" spans="1:40" x14ac:dyDescent="0.2">
      <c r="A25" s="1">
        <v>4</v>
      </c>
      <c r="B25" s="1">
        <v>12</v>
      </c>
      <c r="C25" s="1">
        <v>26</v>
      </c>
      <c r="D25" s="13">
        <v>5.5E-2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9">
        <f t="shared" si="1"/>
        <v>5.5E-2</v>
      </c>
      <c r="K25" s="39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9">
        <f t="shared" si="2"/>
        <v>0</v>
      </c>
      <c r="R25" s="19">
        <f>AVERAGE(Q24:Q25)</f>
        <v>0</v>
      </c>
      <c r="S25" s="19">
        <f>AVERAGE(R21,R23,R25)</f>
        <v>0</v>
      </c>
      <c r="T25" s="19">
        <f>_xlfn.STDEV.S(R21,R23,R25)</f>
        <v>0</v>
      </c>
      <c r="U25" s="21">
        <f>T25/SQRT(3)</f>
        <v>0</v>
      </c>
      <c r="AL25" s="4">
        <v>8</v>
      </c>
      <c r="AM25" s="7" t="s">
        <v>117</v>
      </c>
      <c r="AN25" s="13">
        <v>0</v>
      </c>
    </row>
    <row r="26" spans="1:40" x14ac:dyDescent="0.2">
      <c r="A26" s="1">
        <v>5</v>
      </c>
      <c r="B26" s="1">
        <v>13</v>
      </c>
      <c r="C26" s="1">
        <v>27</v>
      </c>
      <c r="D26" s="13">
        <v>5.5E-2</v>
      </c>
      <c r="E26" s="13">
        <v>0</v>
      </c>
      <c r="F26" s="13">
        <v>0</v>
      </c>
      <c r="G26" s="13">
        <v>0.53974999999999995</v>
      </c>
      <c r="H26" s="13">
        <v>1.3474999999999999</v>
      </c>
      <c r="I26" s="13">
        <v>0.26899999999999996</v>
      </c>
      <c r="J26" s="19">
        <f t="shared" si="1"/>
        <v>2.2112500000000002</v>
      </c>
      <c r="K26" s="24">
        <v>5.5E-2</v>
      </c>
      <c r="L26" s="24">
        <v>0</v>
      </c>
      <c r="M26" s="24">
        <v>0</v>
      </c>
      <c r="N26" s="24">
        <v>0.53974999999999995</v>
      </c>
      <c r="O26" s="24">
        <v>1.3474999999999999</v>
      </c>
      <c r="P26" s="24">
        <v>0.26899999999999996</v>
      </c>
      <c r="Q26" s="29">
        <f t="shared" si="2"/>
        <v>2.2112500000000002</v>
      </c>
      <c r="R26" s="19"/>
      <c r="S26" s="19"/>
      <c r="T26" s="19"/>
      <c r="U26" s="21"/>
      <c r="AL26" s="4">
        <v>9</v>
      </c>
      <c r="AM26" s="7" t="s">
        <v>118</v>
      </c>
      <c r="AN26" s="13">
        <v>0</v>
      </c>
    </row>
    <row r="27" spans="1:40" x14ac:dyDescent="0.2">
      <c r="A27" s="1">
        <v>5</v>
      </c>
      <c r="B27" s="1">
        <v>13</v>
      </c>
      <c r="C27" s="1">
        <v>28</v>
      </c>
      <c r="D27" s="13">
        <v>0.106555</v>
      </c>
      <c r="E27" s="13">
        <v>0</v>
      </c>
      <c r="F27" s="13">
        <v>0</v>
      </c>
      <c r="G27" s="13">
        <v>5.9299999999999999E-2</v>
      </c>
      <c r="H27" s="13">
        <v>0.65850000000000009</v>
      </c>
      <c r="I27" s="13">
        <v>0.55800000000000005</v>
      </c>
      <c r="J27" s="19">
        <f t="shared" si="1"/>
        <v>1.382355</v>
      </c>
      <c r="K27" s="24">
        <v>0.106555</v>
      </c>
      <c r="L27" s="24">
        <v>0</v>
      </c>
      <c r="M27" s="24">
        <v>0</v>
      </c>
      <c r="N27" s="24">
        <v>5.9299999999999999E-2</v>
      </c>
      <c r="O27" s="24">
        <v>0.65850000000000009</v>
      </c>
      <c r="P27" s="24">
        <v>0.55800000000000005</v>
      </c>
      <c r="Q27" s="29">
        <f t="shared" si="2"/>
        <v>1.382355</v>
      </c>
      <c r="R27" s="19">
        <f>AVERAGE(Q26:Q27)</f>
        <v>1.7968025000000001</v>
      </c>
      <c r="S27" s="19"/>
      <c r="T27" s="19"/>
      <c r="U27" s="21"/>
      <c r="AL27" s="4">
        <v>9</v>
      </c>
      <c r="AM27" s="7" t="s">
        <v>119</v>
      </c>
      <c r="AN27" s="13">
        <v>0</v>
      </c>
    </row>
    <row r="28" spans="1:40" x14ac:dyDescent="0.2">
      <c r="A28" s="1">
        <v>5</v>
      </c>
      <c r="B28" s="1">
        <v>14</v>
      </c>
      <c r="C28" s="1">
        <v>29</v>
      </c>
      <c r="D28" s="13">
        <v>0.10155500000000002</v>
      </c>
      <c r="E28" s="13">
        <v>0.105</v>
      </c>
      <c r="F28" s="13">
        <v>0</v>
      </c>
      <c r="G28" s="13">
        <v>0</v>
      </c>
      <c r="H28" s="13">
        <v>0</v>
      </c>
      <c r="I28" s="13">
        <v>8.7999999999999995E-2</v>
      </c>
      <c r="J28" s="19">
        <f t="shared" si="1"/>
        <v>0.29455500000000001</v>
      </c>
      <c r="K28" s="24">
        <v>0.10155500000000002</v>
      </c>
      <c r="L28" s="39">
        <v>0</v>
      </c>
      <c r="M28" s="24">
        <v>0</v>
      </c>
      <c r="N28" s="24">
        <v>0</v>
      </c>
      <c r="O28" s="24">
        <v>0</v>
      </c>
      <c r="P28" s="24">
        <v>8.7999999999999995E-2</v>
      </c>
      <c r="Q28" s="29">
        <f t="shared" si="2"/>
        <v>0.18955500000000003</v>
      </c>
      <c r="R28" s="19"/>
      <c r="S28" s="19"/>
      <c r="T28" s="19"/>
      <c r="U28" s="21"/>
      <c r="AL28" s="4">
        <v>9</v>
      </c>
      <c r="AM28" s="7" t="s">
        <v>120</v>
      </c>
      <c r="AN28" s="13">
        <v>0</v>
      </c>
    </row>
    <row r="29" spans="1:40" x14ac:dyDescent="0.2">
      <c r="A29" s="1">
        <v>5</v>
      </c>
      <c r="B29" s="1">
        <v>14</v>
      </c>
      <c r="C29" s="1">
        <v>30</v>
      </c>
      <c r="D29" s="13">
        <v>0.11</v>
      </c>
      <c r="E29" s="13">
        <v>0.21</v>
      </c>
      <c r="F29" s="13">
        <v>0.08</v>
      </c>
      <c r="G29" s="13">
        <v>0.02</v>
      </c>
      <c r="H29" s="13">
        <v>0.38400000000000001</v>
      </c>
      <c r="I29" s="13">
        <v>0</v>
      </c>
      <c r="J29" s="19">
        <f t="shared" si="1"/>
        <v>0.80400000000000005</v>
      </c>
      <c r="K29" s="24">
        <v>0.11</v>
      </c>
      <c r="L29" s="39">
        <v>0</v>
      </c>
      <c r="M29" s="39">
        <v>0</v>
      </c>
      <c r="N29" s="24">
        <v>0.02</v>
      </c>
      <c r="O29" s="24">
        <v>0.38400000000000001</v>
      </c>
      <c r="P29" s="24">
        <v>0</v>
      </c>
      <c r="Q29" s="29">
        <f t="shared" si="2"/>
        <v>0.51400000000000001</v>
      </c>
      <c r="R29" s="19">
        <f>AVERAGE(Q28:Q29)</f>
        <v>0.35177750000000002</v>
      </c>
      <c r="S29" s="19"/>
      <c r="T29" s="19"/>
      <c r="U29" s="21"/>
      <c r="AL29" s="4">
        <v>10</v>
      </c>
      <c r="AM29" s="7" t="s">
        <v>121</v>
      </c>
      <c r="AN29" s="13">
        <v>0.26587500000000003</v>
      </c>
    </row>
    <row r="30" spans="1:40" x14ac:dyDescent="0.2">
      <c r="A30" s="1">
        <v>5</v>
      </c>
      <c r="B30" s="1">
        <v>15</v>
      </c>
      <c r="C30" s="1">
        <v>31</v>
      </c>
      <c r="D30" s="13">
        <v>0.17755500000000002</v>
      </c>
      <c r="E30" s="13">
        <v>0.105</v>
      </c>
      <c r="F30" s="13">
        <v>0.08</v>
      </c>
      <c r="G30" s="13">
        <v>0</v>
      </c>
      <c r="H30" s="13">
        <v>0</v>
      </c>
      <c r="I30" s="13">
        <v>0</v>
      </c>
      <c r="J30" s="19">
        <f t="shared" si="1"/>
        <v>0.36255500000000002</v>
      </c>
      <c r="K30" s="24">
        <v>0.17755500000000002</v>
      </c>
      <c r="L30" s="39">
        <v>0</v>
      </c>
      <c r="M30" s="39">
        <v>0</v>
      </c>
      <c r="N30" s="24">
        <v>0</v>
      </c>
      <c r="O30" s="24">
        <v>0</v>
      </c>
      <c r="P30" s="24">
        <v>0</v>
      </c>
      <c r="Q30" s="29">
        <f t="shared" si="2"/>
        <v>0.17755500000000002</v>
      </c>
      <c r="R30" s="19"/>
      <c r="S30" s="19"/>
      <c r="T30" s="19"/>
      <c r="U30" s="21"/>
      <c r="AL30" s="4">
        <v>10</v>
      </c>
      <c r="AM30" s="14" t="s">
        <v>122</v>
      </c>
      <c r="AN30" s="13">
        <v>0</v>
      </c>
    </row>
    <row r="31" spans="1:40" x14ac:dyDescent="0.2">
      <c r="A31" s="1">
        <v>5</v>
      </c>
      <c r="B31" s="1">
        <v>15</v>
      </c>
      <c r="C31" s="1">
        <v>32</v>
      </c>
      <c r="D31" s="13">
        <v>0.17655499999999999</v>
      </c>
      <c r="E31" s="13">
        <v>0.105</v>
      </c>
      <c r="F31" s="13">
        <v>0.08</v>
      </c>
      <c r="G31" s="13">
        <v>0</v>
      </c>
      <c r="H31" s="13">
        <v>0</v>
      </c>
      <c r="I31" s="13">
        <v>8.5999999999999938E-2</v>
      </c>
      <c r="J31" s="19">
        <f t="shared" si="1"/>
        <v>0.44755499999999993</v>
      </c>
      <c r="K31" s="24">
        <v>0.17655499999999999</v>
      </c>
      <c r="L31" s="39">
        <v>0</v>
      </c>
      <c r="M31" s="39">
        <v>0</v>
      </c>
      <c r="N31" s="24">
        <v>0</v>
      </c>
      <c r="O31" s="24">
        <v>0</v>
      </c>
      <c r="P31" s="24">
        <v>8.5999999999999938E-2</v>
      </c>
      <c r="Q31" s="29">
        <f t="shared" si="2"/>
        <v>0.26255499999999993</v>
      </c>
      <c r="R31" s="19">
        <f>AVERAGE(Q30:Q31)</f>
        <v>0.22005499999999997</v>
      </c>
      <c r="S31" s="19">
        <f>AVERAGE(R27,R29,R31)</f>
        <v>0.78954499999999994</v>
      </c>
      <c r="T31" s="19">
        <f>_xlfn.STDEV.S(R27,R29,R31)</f>
        <v>0.87479338002253448</v>
      </c>
      <c r="U31" s="21">
        <f>T31/SQRT(3)</f>
        <v>0.50506219344131287</v>
      </c>
      <c r="AL31" s="4">
        <v>10</v>
      </c>
      <c r="AM31" s="7" t="s">
        <v>123</v>
      </c>
      <c r="AN31" s="13">
        <v>0</v>
      </c>
    </row>
    <row r="32" spans="1:40" x14ac:dyDescent="0.2">
      <c r="A32" s="1">
        <v>6</v>
      </c>
      <c r="B32" s="1">
        <v>16</v>
      </c>
      <c r="C32" s="1">
        <v>33</v>
      </c>
      <c r="D32" s="13">
        <v>5.5E-2</v>
      </c>
      <c r="E32" s="13">
        <v>0.105</v>
      </c>
      <c r="F32" s="13">
        <v>0</v>
      </c>
      <c r="G32" s="13">
        <v>0</v>
      </c>
      <c r="H32" s="13">
        <v>0</v>
      </c>
      <c r="I32" s="13">
        <v>0</v>
      </c>
      <c r="J32" s="19">
        <f t="shared" si="1"/>
        <v>0.16</v>
      </c>
      <c r="K32" s="39">
        <v>0</v>
      </c>
      <c r="L32" s="39">
        <v>0</v>
      </c>
      <c r="M32" s="24">
        <v>0</v>
      </c>
      <c r="N32" s="24">
        <v>0</v>
      </c>
      <c r="O32" s="24">
        <v>0</v>
      </c>
      <c r="P32" s="24">
        <v>0</v>
      </c>
      <c r="Q32" s="29">
        <f t="shared" si="2"/>
        <v>0</v>
      </c>
      <c r="R32" s="19"/>
      <c r="S32" s="19"/>
      <c r="T32" s="19"/>
      <c r="U32" s="21"/>
    </row>
    <row r="33" spans="1:21" x14ac:dyDescent="0.2">
      <c r="A33" s="1">
        <v>6</v>
      </c>
      <c r="B33" s="1">
        <v>16</v>
      </c>
      <c r="C33" s="1">
        <v>34</v>
      </c>
      <c r="D33" s="13">
        <v>5.5E-2</v>
      </c>
      <c r="E33" s="13">
        <v>0.105</v>
      </c>
      <c r="F33" s="13">
        <v>0.04</v>
      </c>
      <c r="G33" s="13">
        <v>0</v>
      </c>
      <c r="H33" s="13">
        <v>0</v>
      </c>
      <c r="I33" s="13">
        <v>0.121</v>
      </c>
      <c r="J33" s="19">
        <f t="shared" si="1"/>
        <v>0.32100000000000001</v>
      </c>
      <c r="K33" s="39">
        <v>0</v>
      </c>
      <c r="L33" s="39">
        <v>0</v>
      </c>
      <c r="M33" s="39">
        <v>0</v>
      </c>
      <c r="N33" s="24">
        <v>0</v>
      </c>
      <c r="O33" s="24">
        <v>0</v>
      </c>
      <c r="P33" s="39">
        <v>0</v>
      </c>
      <c r="Q33" s="29">
        <f t="shared" si="2"/>
        <v>0</v>
      </c>
      <c r="R33" s="19">
        <f>AVERAGE(Q32:Q33)</f>
        <v>0</v>
      </c>
      <c r="S33" s="19"/>
      <c r="T33" s="19"/>
      <c r="U33" s="21"/>
    </row>
    <row r="34" spans="1:21" x14ac:dyDescent="0.2">
      <c r="A34" s="1">
        <v>6</v>
      </c>
      <c r="B34" s="1">
        <v>17</v>
      </c>
      <c r="C34" s="1">
        <v>35</v>
      </c>
      <c r="D34" s="13">
        <v>5.5E-2</v>
      </c>
      <c r="E34" s="13">
        <v>0</v>
      </c>
      <c r="F34" s="13">
        <v>0.04</v>
      </c>
      <c r="G34" s="13">
        <v>0</v>
      </c>
      <c r="H34" s="13">
        <v>0</v>
      </c>
      <c r="I34" s="13">
        <v>0</v>
      </c>
      <c r="J34" s="19">
        <f t="shared" si="1"/>
        <v>9.5000000000000001E-2</v>
      </c>
      <c r="K34" s="39">
        <v>0</v>
      </c>
      <c r="L34" s="24">
        <v>0</v>
      </c>
      <c r="M34" s="39">
        <v>0</v>
      </c>
      <c r="N34" s="24">
        <v>0</v>
      </c>
      <c r="O34" s="24">
        <v>0</v>
      </c>
      <c r="P34" s="24">
        <v>0</v>
      </c>
      <c r="Q34" s="29">
        <f t="shared" si="2"/>
        <v>0</v>
      </c>
      <c r="R34" s="19"/>
      <c r="S34" s="19"/>
      <c r="T34" s="19"/>
      <c r="U34" s="21"/>
    </row>
    <row r="35" spans="1:21" x14ac:dyDescent="0.2">
      <c r="A35" s="1">
        <v>6</v>
      </c>
      <c r="B35" s="1">
        <v>17</v>
      </c>
      <c r="C35" s="1">
        <v>36</v>
      </c>
      <c r="D35" s="13">
        <v>0.11</v>
      </c>
      <c r="E35" s="13">
        <v>0.105</v>
      </c>
      <c r="F35" s="13">
        <v>0.08</v>
      </c>
      <c r="G35" s="13">
        <v>0</v>
      </c>
      <c r="H35" s="13">
        <v>0</v>
      </c>
      <c r="I35" s="13">
        <v>0</v>
      </c>
      <c r="J35" s="19">
        <f t="shared" si="1"/>
        <v>0.29499999999999998</v>
      </c>
      <c r="K35" s="39">
        <v>0</v>
      </c>
      <c r="L35" s="39">
        <v>0</v>
      </c>
      <c r="M35" s="39">
        <v>0</v>
      </c>
      <c r="N35" s="24">
        <v>0</v>
      </c>
      <c r="O35" s="24">
        <v>0</v>
      </c>
      <c r="P35" s="24">
        <v>0</v>
      </c>
      <c r="Q35" s="29">
        <f t="shared" si="2"/>
        <v>0</v>
      </c>
      <c r="R35" s="19">
        <f>AVERAGE(Q34:Q35)</f>
        <v>0</v>
      </c>
      <c r="S35" s="19"/>
      <c r="T35" s="19"/>
      <c r="U35" s="21"/>
    </row>
    <row r="36" spans="1:21" x14ac:dyDescent="0.2">
      <c r="A36" s="1">
        <v>6</v>
      </c>
      <c r="B36" s="1">
        <v>18</v>
      </c>
      <c r="C36" s="1">
        <v>37</v>
      </c>
      <c r="D36" s="13">
        <v>5.5E-2</v>
      </c>
      <c r="E36" s="13">
        <v>0</v>
      </c>
      <c r="F36" s="13">
        <v>9.0649999999999994E-2</v>
      </c>
      <c r="G36" s="13">
        <v>0</v>
      </c>
      <c r="H36" s="13">
        <v>0</v>
      </c>
      <c r="I36" s="13">
        <v>0</v>
      </c>
      <c r="J36" s="19">
        <f t="shared" si="1"/>
        <v>0.14565</v>
      </c>
      <c r="K36" s="39">
        <v>0</v>
      </c>
      <c r="L36" s="24">
        <v>0</v>
      </c>
      <c r="M36" s="39">
        <v>0</v>
      </c>
      <c r="N36" s="24">
        <v>0</v>
      </c>
      <c r="O36" s="24">
        <v>0</v>
      </c>
      <c r="P36" s="24">
        <v>0</v>
      </c>
      <c r="Q36" s="29">
        <f t="shared" si="2"/>
        <v>0</v>
      </c>
      <c r="R36" s="19"/>
      <c r="S36" s="19"/>
      <c r="T36" s="19"/>
      <c r="U36" s="21"/>
    </row>
    <row r="37" spans="1:21" x14ac:dyDescent="0.2">
      <c r="A37" s="1">
        <v>6</v>
      </c>
      <c r="B37" s="1">
        <v>18</v>
      </c>
      <c r="C37" s="1">
        <v>38</v>
      </c>
      <c r="D37" s="13">
        <v>5.5E-2</v>
      </c>
      <c r="E37" s="13">
        <v>0</v>
      </c>
      <c r="F37" s="13">
        <v>0.08</v>
      </c>
      <c r="G37" s="13">
        <v>3.7999999999999999E-2</v>
      </c>
      <c r="H37" s="13">
        <v>0</v>
      </c>
      <c r="I37" s="13">
        <v>0</v>
      </c>
      <c r="J37" s="19">
        <f t="shared" si="1"/>
        <v>0.17300000000000001</v>
      </c>
      <c r="K37" s="39">
        <v>0</v>
      </c>
      <c r="L37" s="24">
        <v>0</v>
      </c>
      <c r="M37" s="39">
        <v>0</v>
      </c>
      <c r="N37" s="39">
        <v>0</v>
      </c>
      <c r="O37" s="24">
        <v>0</v>
      </c>
      <c r="P37" s="24">
        <v>0</v>
      </c>
      <c r="Q37" s="29">
        <f t="shared" si="2"/>
        <v>0</v>
      </c>
      <c r="R37" s="19">
        <f>AVERAGE(Q36:Q37)</f>
        <v>0</v>
      </c>
      <c r="S37" s="19">
        <f>AVERAGE(R33,R35,R37)</f>
        <v>0</v>
      </c>
      <c r="T37" s="19">
        <f>_xlfn.STDEV.S(R33,R35,R37)</f>
        <v>0</v>
      </c>
      <c r="U37" s="21">
        <f>T37/SQRT(3)</f>
        <v>0</v>
      </c>
    </row>
    <row r="38" spans="1:21" x14ac:dyDescent="0.2">
      <c r="A38" s="1">
        <v>7</v>
      </c>
      <c r="B38" s="1">
        <v>19</v>
      </c>
      <c r="C38" s="1">
        <v>39</v>
      </c>
      <c r="D38" s="13">
        <v>5.5E-2</v>
      </c>
      <c r="E38" s="13">
        <v>0</v>
      </c>
      <c r="F38" s="13">
        <v>0.04</v>
      </c>
      <c r="G38" s="13">
        <v>0</v>
      </c>
      <c r="H38" s="13">
        <v>0</v>
      </c>
      <c r="I38" s="13">
        <v>0</v>
      </c>
      <c r="J38" s="19">
        <f t="shared" si="1"/>
        <v>9.5000000000000001E-2</v>
      </c>
      <c r="K38" s="39">
        <v>0</v>
      </c>
      <c r="L38" s="24">
        <v>0</v>
      </c>
      <c r="M38" s="39">
        <v>0</v>
      </c>
      <c r="N38" s="24">
        <v>0</v>
      </c>
      <c r="O38" s="24">
        <v>0</v>
      </c>
      <c r="P38" s="24">
        <v>0</v>
      </c>
      <c r="Q38" s="29">
        <f t="shared" si="2"/>
        <v>0</v>
      </c>
      <c r="R38" s="19"/>
      <c r="S38" s="19"/>
      <c r="T38" s="19"/>
      <c r="U38" s="21"/>
    </row>
    <row r="39" spans="1:21" x14ac:dyDescent="0.2">
      <c r="A39" s="1">
        <v>7</v>
      </c>
      <c r="B39" s="1">
        <v>19</v>
      </c>
      <c r="C39" s="1">
        <v>40</v>
      </c>
      <c r="D39" s="13">
        <v>5.5E-2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9">
        <f t="shared" si="1"/>
        <v>5.5E-2</v>
      </c>
      <c r="K39" s="39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9">
        <f t="shared" si="2"/>
        <v>0</v>
      </c>
      <c r="R39" s="19">
        <f>AVERAGE(Q38:Q39)</f>
        <v>0</v>
      </c>
      <c r="S39" s="19"/>
      <c r="T39" s="19"/>
      <c r="U39" s="21"/>
    </row>
    <row r="40" spans="1:21" x14ac:dyDescent="0.2">
      <c r="A40" s="1">
        <v>7</v>
      </c>
      <c r="B40" s="1">
        <v>20</v>
      </c>
      <c r="C40" s="1">
        <v>41</v>
      </c>
      <c r="D40" s="13">
        <v>5.5E-2</v>
      </c>
      <c r="E40" s="13">
        <v>0</v>
      </c>
      <c r="F40" s="13">
        <v>0.04</v>
      </c>
      <c r="G40" s="13">
        <v>0</v>
      </c>
      <c r="H40" s="13">
        <v>0</v>
      </c>
      <c r="I40" s="13">
        <v>0</v>
      </c>
      <c r="J40" s="19">
        <f t="shared" si="1"/>
        <v>9.5000000000000001E-2</v>
      </c>
      <c r="K40" s="39">
        <v>0</v>
      </c>
      <c r="L40" s="24">
        <v>0</v>
      </c>
      <c r="M40" s="39">
        <v>0</v>
      </c>
      <c r="N40" s="24">
        <v>0</v>
      </c>
      <c r="O40" s="24">
        <v>0</v>
      </c>
      <c r="P40" s="24">
        <v>0</v>
      </c>
      <c r="Q40" s="29">
        <f t="shared" si="2"/>
        <v>0</v>
      </c>
      <c r="R40" s="19"/>
      <c r="S40" s="19"/>
      <c r="T40" s="19"/>
      <c r="U40" s="21"/>
    </row>
    <row r="41" spans="1:21" x14ac:dyDescent="0.2">
      <c r="A41" s="1">
        <v>7</v>
      </c>
      <c r="B41" s="1">
        <v>20</v>
      </c>
      <c r="C41" s="1">
        <v>42</v>
      </c>
      <c r="D41" s="13">
        <v>5.5E-2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9">
        <f t="shared" si="1"/>
        <v>5.5E-2</v>
      </c>
      <c r="K41" s="39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9">
        <f t="shared" si="2"/>
        <v>0</v>
      </c>
      <c r="R41" s="19">
        <f>AVERAGE(Q40:Q41)</f>
        <v>0</v>
      </c>
      <c r="S41" s="19"/>
      <c r="T41" s="19"/>
      <c r="U41" s="21"/>
    </row>
    <row r="42" spans="1:21" x14ac:dyDescent="0.2">
      <c r="A42" s="1">
        <v>7</v>
      </c>
      <c r="B42" s="1">
        <v>21</v>
      </c>
      <c r="C42" s="1">
        <v>43</v>
      </c>
      <c r="D42" s="13">
        <v>5.5E-2</v>
      </c>
      <c r="E42" s="13">
        <v>0</v>
      </c>
      <c r="F42" s="13">
        <v>0</v>
      </c>
      <c r="G42" s="13">
        <v>0</v>
      </c>
      <c r="H42" s="13">
        <v>0.65400000000000003</v>
      </c>
      <c r="I42" s="13">
        <v>0</v>
      </c>
      <c r="J42" s="19">
        <f t="shared" si="1"/>
        <v>0.70900000000000007</v>
      </c>
      <c r="K42" s="39">
        <v>0</v>
      </c>
      <c r="L42" s="24">
        <v>0</v>
      </c>
      <c r="M42" s="24">
        <v>0</v>
      </c>
      <c r="N42" s="24">
        <v>0</v>
      </c>
      <c r="O42" s="24">
        <v>0.65400000000000003</v>
      </c>
      <c r="P42" s="24">
        <v>0</v>
      </c>
      <c r="Q42" s="29">
        <f t="shared" si="2"/>
        <v>0.65400000000000003</v>
      </c>
      <c r="R42" s="19"/>
      <c r="S42" s="19"/>
      <c r="T42" s="19"/>
      <c r="U42" s="21"/>
    </row>
    <row r="43" spans="1:21" x14ac:dyDescent="0.2">
      <c r="A43" s="1">
        <v>7</v>
      </c>
      <c r="B43" s="1">
        <v>21</v>
      </c>
      <c r="C43" s="1">
        <v>44</v>
      </c>
      <c r="D43" s="13">
        <v>5.5E-2</v>
      </c>
      <c r="E43" s="13">
        <v>0</v>
      </c>
      <c r="F43" s="13">
        <v>0.04</v>
      </c>
      <c r="G43" s="13">
        <v>0</v>
      </c>
      <c r="H43" s="13">
        <v>0</v>
      </c>
      <c r="I43" s="13">
        <v>0</v>
      </c>
      <c r="J43" s="19">
        <f t="shared" si="1"/>
        <v>9.5000000000000001E-2</v>
      </c>
      <c r="K43" s="39">
        <v>0</v>
      </c>
      <c r="L43" s="24">
        <v>0</v>
      </c>
      <c r="M43" s="39">
        <v>0</v>
      </c>
      <c r="N43" s="24">
        <v>0</v>
      </c>
      <c r="O43" s="24">
        <v>0</v>
      </c>
      <c r="P43" s="24">
        <v>0</v>
      </c>
      <c r="Q43" s="29">
        <f t="shared" si="2"/>
        <v>0</v>
      </c>
      <c r="R43" s="19">
        <f>AVERAGE(Q42:Q43)</f>
        <v>0.32700000000000001</v>
      </c>
      <c r="S43" s="19">
        <f>AVERAGE(R39,R41,R43)</f>
        <v>0.109</v>
      </c>
      <c r="T43" s="19">
        <f>_xlfn.STDEV.S(R39,R41,R43)</f>
        <v>0.18879353802500765</v>
      </c>
      <c r="U43" s="21">
        <f>T43/SQRT(3)</f>
        <v>0.10900000000000001</v>
      </c>
    </row>
    <row r="44" spans="1:21" x14ac:dyDescent="0.2">
      <c r="A44" s="1">
        <v>8</v>
      </c>
      <c r="B44" s="1">
        <v>22</v>
      </c>
      <c r="C44" s="1">
        <v>45</v>
      </c>
      <c r="D44" s="13">
        <v>5.5E-2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9">
        <f t="shared" si="1"/>
        <v>5.5E-2</v>
      </c>
      <c r="K44" s="39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9">
        <f t="shared" si="2"/>
        <v>0</v>
      </c>
      <c r="R44" s="19"/>
      <c r="S44" s="19"/>
      <c r="T44" s="19"/>
      <c r="U44" s="21"/>
    </row>
    <row r="45" spans="1:21" x14ac:dyDescent="0.2">
      <c r="A45" s="1">
        <v>8</v>
      </c>
      <c r="B45" s="1">
        <v>22</v>
      </c>
      <c r="C45" s="1">
        <v>46</v>
      </c>
      <c r="D45" s="13">
        <v>5.5E-2</v>
      </c>
      <c r="E45" s="13">
        <v>0</v>
      </c>
      <c r="F45" s="13">
        <v>0</v>
      </c>
      <c r="G45" s="13">
        <v>0</v>
      </c>
      <c r="H45" s="13">
        <v>0</v>
      </c>
      <c r="I45" s="13">
        <v>0.155</v>
      </c>
      <c r="J45" s="19">
        <f t="shared" si="1"/>
        <v>0.21</v>
      </c>
      <c r="K45" s="39">
        <v>0</v>
      </c>
      <c r="L45" s="24">
        <v>0</v>
      </c>
      <c r="M45" s="24">
        <v>0</v>
      </c>
      <c r="N45" s="24">
        <v>0</v>
      </c>
      <c r="O45" s="24">
        <v>0</v>
      </c>
      <c r="P45" s="39">
        <v>0</v>
      </c>
      <c r="Q45" s="29">
        <f t="shared" si="2"/>
        <v>0</v>
      </c>
      <c r="R45" s="19">
        <f>AVERAGE(Q44:Q45)</f>
        <v>0</v>
      </c>
      <c r="S45" s="19"/>
      <c r="T45" s="19"/>
      <c r="U45" s="21"/>
    </row>
    <row r="46" spans="1:21" x14ac:dyDescent="0.2">
      <c r="A46" s="1">
        <v>8</v>
      </c>
      <c r="B46" s="1">
        <v>23</v>
      </c>
      <c r="C46" s="1">
        <v>47</v>
      </c>
      <c r="D46" s="13">
        <v>5.5E-2</v>
      </c>
      <c r="E46" s="13">
        <v>0</v>
      </c>
      <c r="F46" s="13">
        <v>7.5499999999999998E-2</v>
      </c>
      <c r="G46" s="13">
        <v>0</v>
      </c>
      <c r="H46" s="13">
        <v>0</v>
      </c>
      <c r="I46" s="13">
        <v>0.04</v>
      </c>
      <c r="J46" s="19">
        <f t="shared" si="1"/>
        <v>0.17050000000000001</v>
      </c>
      <c r="K46" s="39">
        <v>0</v>
      </c>
      <c r="L46" s="24">
        <v>0</v>
      </c>
      <c r="M46" s="39">
        <v>0</v>
      </c>
      <c r="N46" s="24">
        <v>0</v>
      </c>
      <c r="O46" s="24">
        <v>0</v>
      </c>
      <c r="P46" s="39">
        <v>0</v>
      </c>
      <c r="Q46" s="29">
        <f t="shared" si="2"/>
        <v>0</v>
      </c>
      <c r="R46" s="19"/>
      <c r="S46" s="19"/>
      <c r="T46" s="19"/>
      <c r="U46" s="21"/>
    </row>
    <row r="47" spans="1:21" x14ac:dyDescent="0.2">
      <c r="A47" s="1">
        <v>8</v>
      </c>
      <c r="B47" s="1">
        <v>23</v>
      </c>
      <c r="C47" s="1">
        <v>48</v>
      </c>
      <c r="D47" s="13">
        <v>5.5E-2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9">
        <f t="shared" si="1"/>
        <v>5.5E-2</v>
      </c>
      <c r="K47" s="39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9">
        <f t="shared" si="2"/>
        <v>0</v>
      </c>
      <c r="R47" s="19">
        <f>AVERAGE(Q46:Q47)</f>
        <v>0</v>
      </c>
      <c r="S47" s="19"/>
      <c r="T47" s="19"/>
      <c r="U47" s="21"/>
    </row>
    <row r="48" spans="1:21" x14ac:dyDescent="0.2">
      <c r="A48" s="1">
        <v>8</v>
      </c>
      <c r="B48" s="1">
        <v>24</v>
      </c>
      <c r="C48" s="1">
        <v>49</v>
      </c>
      <c r="D48" s="13">
        <v>5.5E-2</v>
      </c>
      <c r="E48" s="13">
        <v>0.105</v>
      </c>
      <c r="F48" s="13">
        <v>0.04</v>
      </c>
      <c r="G48" s="13">
        <v>0</v>
      </c>
      <c r="H48" s="13">
        <v>0</v>
      </c>
      <c r="I48" s="13">
        <v>0</v>
      </c>
      <c r="J48" s="19">
        <f t="shared" si="1"/>
        <v>0.2</v>
      </c>
      <c r="K48" s="39">
        <v>0</v>
      </c>
      <c r="L48" s="39">
        <v>0</v>
      </c>
      <c r="M48" s="39">
        <v>0</v>
      </c>
      <c r="N48" s="24">
        <v>0</v>
      </c>
      <c r="O48" s="24">
        <v>0</v>
      </c>
      <c r="P48" s="24">
        <v>0</v>
      </c>
      <c r="Q48" s="29">
        <f t="shared" si="2"/>
        <v>0</v>
      </c>
      <c r="R48" s="19"/>
      <c r="S48" s="19"/>
      <c r="T48" s="19"/>
      <c r="U48" s="21"/>
    </row>
    <row r="49" spans="1:21" x14ac:dyDescent="0.2">
      <c r="A49" s="1">
        <v>8</v>
      </c>
      <c r="B49" s="1">
        <v>24</v>
      </c>
      <c r="C49" s="1">
        <v>50</v>
      </c>
      <c r="D49" s="13">
        <v>5.5E-2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9">
        <f t="shared" si="1"/>
        <v>5.5E-2</v>
      </c>
      <c r="K49" s="39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9">
        <f t="shared" si="2"/>
        <v>0</v>
      </c>
      <c r="R49" s="19">
        <f>AVERAGE(Q48:Q49)</f>
        <v>0</v>
      </c>
      <c r="S49" s="19">
        <f>AVERAGE(R45,R47,R49)</f>
        <v>0</v>
      </c>
      <c r="T49" s="19">
        <f>_xlfn.STDEV.S(R45,R47,R49)</f>
        <v>0</v>
      </c>
      <c r="U49" s="21">
        <f>T49/SQRT(3)</f>
        <v>0</v>
      </c>
    </row>
    <row r="50" spans="1:21" x14ac:dyDescent="0.2">
      <c r="A50" s="1">
        <v>9</v>
      </c>
      <c r="B50" s="1">
        <v>25</v>
      </c>
      <c r="C50" s="1">
        <v>51</v>
      </c>
      <c r="D50" s="13">
        <v>0.11</v>
      </c>
      <c r="E50" s="13">
        <v>0</v>
      </c>
      <c r="F50" s="13">
        <v>0.08</v>
      </c>
      <c r="G50" s="13">
        <v>0</v>
      </c>
      <c r="H50" s="13">
        <v>0.3585000000000001</v>
      </c>
      <c r="I50" s="13">
        <v>0</v>
      </c>
      <c r="J50" s="19">
        <f t="shared" si="1"/>
        <v>0.5485000000000001</v>
      </c>
      <c r="K50" s="39">
        <v>0</v>
      </c>
      <c r="L50" s="24">
        <v>0</v>
      </c>
      <c r="M50" s="39">
        <v>0</v>
      </c>
      <c r="N50" s="24">
        <v>0</v>
      </c>
      <c r="O50" s="39">
        <v>0</v>
      </c>
      <c r="P50" s="24">
        <v>0</v>
      </c>
      <c r="Q50" s="29">
        <f t="shared" si="2"/>
        <v>0</v>
      </c>
      <c r="R50" s="19"/>
      <c r="S50" s="19"/>
      <c r="T50" s="19"/>
      <c r="U50" s="21"/>
    </row>
    <row r="51" spans="1:21" x14ac:dyDescent="0.2">
      <c r="A51" s="1">
        <v>9</v>
      </c>
      <c r="B51" s="1">
        <v>25</v>
      </c>
      <c r="C51" s="1">
        <v>52</v>
      </c>
      <c r="D51" s="13">
        <v>5.5E-2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9">
        <f t="shared" si="1"/>
        <v>5.5E-2</v>
      </c>
      <c r="K51" s="39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9">
        <f t="shared" si="2"/>
        <v>0</v>
      </c>
      <c r="R51" s="19">
        <f>AVERAGE(Q50:Q51)</f>
        <v>0</v>
      </c>
      <c r="S51" s="19"/>
      <c r="T51" s="19"/>
      <c r="U51" s="21"/>
    </row>
    <row r="52" spans="1:21" x14ac:dyDescent="0.2">
      <c r="A52" s="1">
        <v>9</v>
      </c>
      <c r="B52" s="1">
        <v>26</v>
      </c>
      <c r="C52" s="1">
        <v>53</v>
      </c>
      <c r="D52" s="13">
        <v>5.5E-2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9">
        <f t="shared" si="1"/>
        <v>5.5E-2</v>
      </c>
      <c r="K52" s="39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9">
        <f t="shared" si="2"/>
        <v>0</v>
      </c>
      <c r="R52" s="19"/>
      <c r="S52" s="19"/>
      <c r="T52" s="19"/>
      <c r="U52" s="21"/>
    </row>
    <row r="53" spans="1:21" x14ac:dyDescent="0.2">
      <c r="A53" s="1">
        <v>9</v>
      </c>
      <c r="B53" s="1">
        <v>26</v>
      </c>
      <c r="C53" s="1">
        <v>54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9">
        <f t="shared" si="1"/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9">
        <f t="shared" si="2"/>
        <v>0</v>
      </c>
      <c r="R53" s="19">
        <f>AVERAGE(Q52:Q53)</f>
        <v>0</v>
      </c>
      <c r="S53" s="19"/>
      <c r="T53" s="19"/>
      <c r="U53" s="21"/>
    </row>
    <row r="54" spans="1:21" x14ac:dyDescent="0.2">
      <c r="A54" s="1">
        <v>9</v>
      </c>
      <c r="B54" s="1">
        <v>27</v>
      </c>
      <c r="C54" s="1">
        <v>55</v>
      </c>
      <c r="D54" s="13">
        <v>5.5E-2</v>
      </c>
      <c r="E54" s="13">
        <v>0</v>
      </c>
      <c r="F54" s="13">
        <v>0</v>
      </c>
      <c r="G54" s="13">
        <v>0.02</v>
      </c>
      <c r="H54" s="13">
        <v>0</v>
      </c>
      <c r="I54" s="13">
        <v>0</v>
      </c>
      <c r="J54" s="19">
        <f t="shared" si="1"/>
        <v>7.4999999999999997E-2</v>
      </c>
      <c r="K54" s="39">
        <v>0</v>
      </c>
      <c r="L54" s="24">
        <v>0</v>
      </c>
      <c r="M54" s="24">
        <v>0</v>
      </c>
      <c r="N54" s="39">
        <v>0</v>
      </c>
      <c r="O54" s="24">
        <v>0</v>
      </c>
      <c r="P54" s="24">
        <v>0</v>
      </c>
      <c r="Q54" s="29">
        <f t="shared" si="2"/>
        <v>0</v>
      </c>
      <c r="R54" s="19"/>
      <c r="S54" s="19"/>
      <c r="T54" s="19"/>
      <c r="U54" s="21"/>
    </row>
    <row r="55" spans="1:21" x14ac:dyDescent="0.2">
      <c r="A55" s="1">
        <v>9</v>
      </c>
      <c r="B55" s="1">
        <v>27</v>
      </c>
      <c r="C55" s="1">
        <v>56</v>
      </c>
      <c r="D55" s="13">
        <v>5.5E-2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9">
        <f t="shared" si="1"/>
        <v>5.5E-2</v>
      </c>
      <c r="K55" s="39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9">
        <f t="shared" si="2"/>
        <v>0</v>
      </c>
      <c r="R55" s="19">
        <f>AVERAGE(Q54:Q55)</f>
        <v>0</v>
      </c>
      <c r="S55" s="19">
        <f>AVERAGE(R51,R53,R55)</f>
        <v>0</v>
      </c>
      <c r="T55" s="19">
        <f>_xlfn.STDEV.S(R51,R53,R55)</f>
        <v>0</v>
      </c>
      <c r="U55" s="21">
        <f>T55/SQRT(3)</f>
        <v>0</v>
      </c>
    </row>
    <row r="56" spans="1:21" x14ac:dyDescent="0.2">
      <c r="A56" s="1">
        <v>10</v>
      </c>
      <c r="B56" s="1">
        <v>28</v>
      </c>
      <c r="C56" s="1">
        <v>57</v>
      </c>
      <c r="D56" s="13">
        <v>5.5E-2</v>
      </c>
      <c r="E56" s="13">
        <v>0</v>
      </c>
      <c r="F56" s="13">
        <v>0.04</v>
      </c>
      <c r="G56" s="13">
        <v>0.53175000000000006</v>
      </c>
      <c r="H56" s="13">
        <v>0</v>
      </c>
      <c r="I56" s="13">
        <v>0</v>
      </c>
      <c r="J56" s="19">
        <f t="shared" si="1"/>
        <v>0.62675000000000003</v>
      </c>
      <c r="K56" s="39">
        <v>0</v>
      </c>
      <c r="L56" s="24">
        <v>0</v>
      </c>
      <c r="M56" s="39">
        <v>0</v>
      </c>
      <c r="N56" s="24">
        <v>0.53175000000000006</v>
      </c>
      <c r="O56" s="24">
        <v>0</v>
      </c>
      <c r="P56" s="24">
        <v>0</v>
      </c>
      <c r="Q56" s="29">
        <f t="shared" si="2"/>
        <v>0.53175000000000006</v>
      </c>
      <c r="R56" s="19"/>
      <c r="S56" s="19"/>
      <c r="T56" s="19"/>
      <c r="U56" s="21"/>
    </row>
    <row r="57" spans="1:21" x14ac:dyDescent="0.2">
      <c r="A57" s="1">
        <v>10</v>
      </c>
      <c r="B57" s="1">
        <v>28</v>
      </c>
      <c r="C57" s="1">
        <v>58</v>
      </c>
      <c r="D57" s="13">
        <v>5.5E-2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9">
        <f t="shared" si="1"/>
        <v>5.5E-2</v>
      </c>
      <c r="K57" s="39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9">
        <f t="shared" si="2"/>
        <v>0</v>
      </c>
      <c r="R57" s="19">
        <f>AVERAGE(Q56:Q57)</f>
        <v>0.26587500000000003</v>
      </c>
      <c r="S57" s="19"/>
      <c r="T57" s="19"/>
      <c r="U57" s="21"/>
    </row>
    <row r="58" spans="1:21" x14ac:dyDescent="0.2">
      <c r="A58" s="1">
        <v>10</v>
      </c>
      <c r="B58" s="1">
        <v>29</v>
      </c>
      <c r="C58" s="1">
        <v>59</v>
      </c>
      <c r="D58" s="13">
        <v>5.5E-2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9">
        <f t="shared" si="1"/>
        <v>5.5E-2</v>
      </c>
      <c r="K58" s="39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9">
        <f t="shared" si="2"/>
        <v>0</v>
      </c>
      <c r="R58" s="19"/>
      <c r="S58" s="19"/>
      <c r="T58" s="19"/>
      <c r="U58" s="21"/>
    </row>
    <row r="59" spans="1:21" x14ac:dyDescent="0.2">
      <c r="A59" s="1">
        <v>10</v>
      </c>
      <c r="B59" s="1">
        <v>29</v>
      </c>
      <c r="C59" s="1">
        <v>60</v>
      </c>
      <c r="D59" s="13">
        <v>0.11</v>
      </c>
      <c r="E59" s="13">
        <v>0.105</v>
      </c>
      <c r="F59" s="13">
        <v>0</v>
      </c>
      <c r="G59" s="13">
        <v>0</v>
      </c>
      <c r="H59" s="13">
        <v>0</v>
      </c>
      <c r="I59" s="13">
        <v>0</v>
      </c>
      <c r="J59" s="19">
        <f t="shared" si="1"/>
        <v>0.215</v>
      </c>
      <c r="K59" s="39">
        <v>0</v>
      </c>
      <c r="L59" s="39">
        <v>0</v>
      </c>
      <c r="M59" s="24">
        <v>0</v>
      </c>
      <c r="N59" s="24">
        <v>0</v>
      </c>
      <c r="O59" s="24">
        <v>0</v>
      </c>
      <c r="P59" s="24">
        <v>0</v>
      </c>
      <c r="Q59" s="29">
        <f t="shared" si="2"/>
        <v>0</v>
      </c>
      <c r="R59" s="19">
        <f>AVERAGE(Q58:Q59)</f>
        <v>0</v>
      </c>
      <c r="S59" s="19"/>
      <c r="T59" s="19"/>
      <c r="U59" s="21"/>
    </row>
    <row r="60" spans="1:21" x14ac:dyDescent="0.2">
      <c r="A60" s="1">
        <v>10</v>
      </c>
      <c r="B60" s="1">
        <v>30</v>
      </c>
      <c r="C60" s="1">
        <v>61</v>
      </c>
      <c r="D60" s="13">
        <v>5.5E-2</v>
      </c>
      <c r="E60" s="13">
        <v>0.105</v>
      </c>
      <c r="F60" s="13">
        <v>0</v>
      </c>
      <c r="G60" s="13">
        <v>0</v>
      </c>
      <c r="H60" s="13">
        <v>0</v>
      </c>
      <c r="I60" s="13">
        <v>0</v>
      </c>
      <c r="J60" s="19">
        <f t="shared" si="1"/>
        <v>0.16</v>
      </c>
      <c r="K60" s="39">
        <v>0</v>
      </c>
      <c r="L60" s="39">
        <v>0</v>
      </c>
      <c r="M60" s="24">
        <v>0</v>
      </c>
      <c r="N60" s="24">
        <v>0</v>
      </c>
      <c r="O60" s="24">
        <v>0</v>
      </c>
      <c r="P60" s="24">
        <v>0</v>
      </c>
      <c r="Q60" s="29">
        <f t="shared" si="2"/>
        <v>0</v>
      </c>
      <c r="R60" s="19"/>
      <c r="S60" s="19"/>
      <c r="T60" s="19"/>
      <c r="U60" s="21"/>
    </row>
    <row r="61" spans="1:21" ht="17" thickBot="1" x14ac:dyDescent="0.25">
      <c r="A61" s="1">
        <v>10</v>
      </c>
      <c r="B61" s="1">
        <v>30</v>
      </c>
      <c r="C61" s="1">
        <v>62</v>
      </c>
      <c r="D61" s="13">
        <v>5.5E-2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9">
        <f t="shared" si="1"/>
        <v>5.5E-2</v>
      </c>
      <c r="K61" s="39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30">
        <f t="shared" si="2"/>
        <v>0</v>
      </c>
      <c r="R61" s="19">
        <f>AVERAGE(Q60:Q61)</f>
        <v>0</v>
      </c>
      <c r="S61" s="22">
        <f>AVERAGE(R57,R59,R61)</f>
        <v>8.8625000000000009E-2</v>
      </c>
      <c r="T61" s="22">
        <f>_xlfn.STDEV.S(R57,R59,R61)</f>
        <v>0.15350300282079177</v>
      </c>
      <c r="U61" s="23">
        <f>T61/SQRT(3)</f>
        <v>8.8625000000000009E-2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Q128"/>
  <sheetViews>
    <sheetView tabSelected="1" topLeftCell="Z1" zoomScale="108" workbookViewId="0">
      <selection activeCell="W69" sqref="W69:AB98"/>
    </sheetView>
  </sheetViews>
  <sheetFormatPr baseColWidth="10" defaultRowHeight="16" x14ac:dyDescent="0.2"/>
  <cols>
    <col min="1" max="1" width="10.83203125" style="1"/>
    <col min="2" max="2" width="10.83203125" style="5"/>
    <col min="3" max="3" width="15.83203125" style="5" customWidth="1"/>
    <col min="4" max="4" width="15.6640625" style="5" customWidth="1"/>
    <col min="5" max="6" width="12.1640625" style="5" customWidth="1"/>
    <col min="7" max="7" width="15.1640625" style="5" customWidth="1"/>
    <col min="8" max="8" width="12.1640625" style="5" customWidth="1"/>
    <col min="9" max="9" width="13.33203125" style="5" customWidth="1"/>
    <col min="10" max="10" width="15.5" style="4" customWidth="1"/>
    <col min="11" max="11" width="12.1640625" style="5" customWidth="1"/>
    <col min="12" max="14" width="17.6640625" style="5" customWidth="1"/>
    <col min="15" max="17" width="17.1640625" style="5" customWidth="1"/>
    <col min="18" max="18" width="24.83203125" style="5" customWidth="1"/>
    <col min="19" max="19" width="13.6640625" customWidth="1"/>
    <col min="22" max="22" width="19.33203125" bestFit="1" customWidth="1"/>
    <col min="23" max="23" width="12.5" bestFit="1" customWidth="1"/>
    <col min="24" max="24" width="13" bestFit="1" customWidth="1"/>
    <col min="25" max="25" width="14.1640625" bestFit="1" customWidth="1"/>
    <col min="26" max="26" width="18.6640625" bestFit="1" customWidth="1"/>
    <col min="27" max="27" width="19.1640625" bestFit="1" customWidth="1"/>
    <col min="28" max="28" width="19.33203125" customWidth="1"/>
    <col min="29" max="29" width="21.6640625" customWidth="1"/>
    <col min="30" max="30" width="18.5" customWidth="1"/>
  </cols>
  <sheetData>
    <row r="1" spans="1:43" x14ac:dyDescent="0.2">
      <c r="A1" s="1" t="s">
        <v>0</v>
      </c>
      <c r="B1" s="2" t="s">
        <v>1</v>
      </c>
      <c r="C1" s="2" t="s">
        <v>2</v>
      </c>
      <c r="D1" s="2" t="s">
        <v>9</v>
      </c>
      <c r="E1" s="2"/>
      <c r="F1" s="2" t="s">
        <v>3</v>
      </c>
      <c r="G1" s="2" t="s">
        <v>9</v>
      </c>
      <c r="H1" s="2"/>
      <c r="I1" s="2" t="s">
        <v>4</v>
      </c>
      <c r="J1" s="1" t="s">
        <v>9</v>
      </c>
      <c r="K1" s="2"/>
      <c r="L1" s="2" t="s">
        <v>5</v>
      </c>
      <c r="M1" s="2" t="s">
        <v>9</v>
      </c>
      <c r="N1" s="2"/>
      <c r="O1" s="2" t="s">
        <v>6</v>
      </c>
      <c r="P1" s="2" t="s">
        <v>9</v>
      </c>
      <c r="Q1" s="2"/>
      <c r="R1" s="2" t="s">
        <v>7</v>
      </c>
      <c r="S1" s="2" t="s">
        <v>9</v>
      </c>
      <c r="W1" s="31" t="s">
        <v>92</v>
      </c>
      <c r="X1" s="2" t="s">
        <v>0</v>
      </c>
      <c r="Y1" s="2" t="s">
        <v>2</v>
      </c>
      <c r="Z1" s="2" t="s">
        <v>3</v>
      </c>
      <c r="AA1" s="2" t="s">
        <v>4</v>
      </c>
      <c r="AB1" s="2" t="s">
        <v>5</v>
      </c>
      <c r="AC1" s="2" t="s">
        <v>6</v>
      </c>
      <c r="AD1" s="2" t="s">
        <v>7</v>
      </c>
      <c r="AF1" s="8" t="s">
        <v>8</v>
      </c>
      <c r="AI1" s="2" t="s">
        <v>0</v>
      </c>
      <c r="AJ1" s="2" t="s">
        <v>2</v>
      </c>
      <c r="AK1" s="2" t="s">
        <v>3</v>
      </c>
      <c r="AL1" s="2" t="s">
        <v>4</v>
      </c>
      <c r="AM1" s="2" t="s">
        <v>5</v>
      </c>
      <c r="AN1" s="2" t="s">
        <v>6</v>
      </c>
      <c r="AO1" s="2" t="s">
        <v>7</v>
      </c>
      <c r="AQ1" s="8" t="s">
        <v>8</v>
      </c>
    </row>
    <row r="2" spans="1:43" x14ac:dyDescent="0.2">
      <c r="A2" s="1">
        <v>1</v>
      </c>
      <c r="B2" s="1">
        <v>3</v>
      </c>
      <c r="C2" s="13">
        <v>5.5E-2</v>
      </c>
      <c r="D2" s="3"/>
      <c r="E2" s="3"/>
      <c r="F2" s="13">
        <v>0.21</v>
      </c>
      <c r="G2" s="4"/>
      <c r="H2" s="4"/>
      <c r="I2" s="13">
        <v>0.15140000000000001</v>
      </c>
      <c r="K2" s="4"/>
      <c r="L2" s="13">
        <v>0</v>
      </c>
      <c r="M2" s="4"/>
      <c r="N2" s="4"/>
      <c r="O2" s="13">
        <v>0</v>
      </c>
      <c r="P2" s="4"/>
      <c r="Q2" s="4"/>
      <c r="R2" s="13">
        <v>0</v>
      </c>
      <c r="X2" s="4">
        <v>1</v>
      </c>
      <c r="Y2" s="32">
        <v>0</v>
      </c>
      <c r="Z2" s="32">
        <v>0</v>
      </c>
      <c r="AA2" s="24">
        <v>0.14924166666666666</v>
      </c>
      <c r="AB2" s="32">
        <v>0</v>
      </c>
      <c r="AC2" s="32">
        <v>0</v>
      </c>
      <c r="AD2" s="24">
        <v>0.16633333333333333</v>
      </c>
      <c r="AF2" s="18">
        <f>SUM(Y2:AD2)</f>
        <v>0.31557499999999999</v>
      </c>
      <c r="AI2" s="4">
        <v>1</v>
      </c>
      <c r="AJ2" s="24">
        <v>8.5259166666666678E-2</v>
      </c>
      <c r="AK2" s="24">
        <v>6.9999999999999993E-2</v>
      </c>
      <c r="AL2" s="24">
        <v>0.14924166666666666</v>
      </c>
      <c r="AM2" s="24">
        <v>2.5333333333333333E-2</v>
      </c>
      <c r="AN2" s="24">
        <v>4.9099999999999998E-2</v>
      </c>
      <c r="AO2" s="24">
        <v>0.16633333333333333</v>
      </c>
      <c r="AQ2" s="18">
        <f t="shared" ref="AQ2:AQ11" si="0">SUM(AJ2:AO2)</f>
        <v>0.54526750000000002</v>
      </c>
    </row>
    <row r="3" spans="1:43" x14ac:dyDescent="0.2">
      <c r="A3" s="1">
        <v>1</v>
      </c>
      <c r="B3" s="1">
        <v>4</v>
      </c>
      <c r="C3" s="13">
        <v>0.11</v>
      </c>
      <c r="D3" s="3"/>
      <c r="E3" s="3"/>
      <c r="F3" s="13">
        <v>0</v>
      </c>
      <c r="G3" s="4"/>
      <c r="H3" s="4"/>
      <c r="I3" s="13">
        <v>9.665E-2</v>
      </c>
      <c r="K3" s="4"/>
      <c r="L3" s="13">
        <v>0</v>
      </c>
      <c r="M3" s="4"/>
      <c r="N3" s="4"/>
      <c r="O3" s="13">
        <v>0</v>
      </c>
      <c r="P3" s="4"/>
      <c r="Q3" s="4"/>
      <c r="R3" s="13">
        <v>0</v>
      </c>
      <c r="X3" s="4">
        <v>2</v>
      </c>
      <c r="Y3" s="32">
        <v>0</v>
      </c>
      <c r="Z3" s="24">
        <v>0</v>
      </c>
      <c r="AA3" s="32">
        <v>0</v>
      </c>
      <c r="AB3" s="24">
        <v>0.10999166666666667</v>
      </c>
      <c r="AC3" s="32">
        <v>0</v>
      </c>
      <c r="AD3" s="24">
        <v>0.18400000000000002</v>
      </c>
      <c r="AF3" s="18">
        <f t="shared" ref="AF3:AF11" si="1">SUM(Y3:AD3)</f>
        <v>0.29399166666666671</v>
      </c>
      <c r="AI3" s="4">
        <v>2</v>
      </c>
      <c r="AJ3" s="24">
        <v>1.8333333333333333E-2</v>
      </c>
      <c r="AK3" s="24">
        <v>0</v>
      </c>
      <c r="AL3" s="24">
        <v>6.6666666666666671E-3</v>
      </c>
      <c r="AM3" s="24">
        <v>0.10999166666666667</v>
      </c>
      <c r="AN3" s="24">
        <v>5.8333333333333336E-3</v>
      </c>
      <c r="AO3" s="24">
        <v>0.18400000000000002</v>
      </c>
      <c r="AQ3" s="18">
        <f t="shared" si="0"/>
        <v>0.32482500000000003</v>
      </c>
    </row>
    <row r="4" spans="1:43" x14ac:dyDescent="0.2">
      <c r="A4" s="1">
        <v>1</v>
      </c>
      <c r="B4" s="1">
        <v>5</v>
      </c>
      <c r="C4" s="13">
        <v>0.11</v>
      </c>
      <c r="D4" s="3"/>
      <c r="E4" s="3"/>
      <c r="F4" s="13">
        <v>0.105</v>
      </c>
      <c r="G4" s="4"/>
      <c r="H4" s="4"/>
      <c r="I4" s="13">
        <v>0.08</v>
      </c>
      <c r="K4" s="4"/>
      <c r="L4" s="13">
        <v>0</v>
      </c>
      <c r="M4" s="4"/>
      <c r="N4" s="4"/>
      <c r="O4" s="13">
        <v>7.0599999999999996E-2</v>
      </c>
      <c r="P4" s="4"/>
      <c r="Q4" s="4"/>
      <c r="R4" s="13">
        <v>0.30299999999999999</v>
      </c>
      <c r="X4" s="4">
        <v>3</v>
      </c>
      <c r="Y4" s="32">
        <v>0</v>
      </c>
      <c r="Z4" s="32">
        <v>0</v>
      </c>
      <c r="AA4" s="32">
        <v>0</v>
      </c>
      <c r="AB4" s="24">
        <v>0</v>
      </c>
      <c r="AC4" s="24">
        <v>0</v>
      </c>
      <c r="AD4" s="24">
        <v>0.15666666666666665</v>
      </c>
      <c r="AF4" s="18">
        <f t="shared" si="1"/>
        <v>0.15666666666666665</v>
      </c>
      <c r="AI4" s="4">
        <v>3</v>
      </c>
      <c r="AJ4" s="24">
        <v>8.2500000000000004E-2</v>
      </c>
      <c r="AK4" s="24">
        <v>9.166666666666666E-2</v>
      </c>
      <c r="AL4" s="24">
        <v>0.02</v>
      </c>
      <c r="AM4" s="24">
        <v>0</v>
      </c>
      <c r="AN4" s="24">
        <v>0</v>
      </c>
      <c r="AO4" s="24">
        <v>0.15666666666666665</v>
      </c>
      <c r="AQ4" s="18">
        <f t="shared" si="0"/>
        <v>0.35083333333333333</v>
      </c>
    </row>
    <row r="5" spans="1:43" x14ac:dyDescent="0.2">
      <c r="A5" s="1">
        <v>1</v>
      </c>
      <c r="B5" s="1">
        <v>6</v>
      </c>
      <c r="C5" s="13">
        <v>0.12655500000000003</v>
      </c>
      <c r="D5" s="3"/>
      <c r="E5" s="3"/>
      <c r="F5" s="13">
        <v>0.105</v>
      </c>
      <c r="G5" s="4"/>
      <c r="H5" s="4"/>
      <c r="I5" s="13">
        <v>0.4874</v>
      </c>
      <c r="K5" s="4"/>
      <c r="L5" s="13">
        <v>0</v>
      </c>
      <c r="M5" s="4"/>
      <c r="N5" s="4"/>
      <c r="O5" s="13">
        <v>0.224</v>
      </c>
      <c r="P5" s="4"/>
      <c r="Q5" s="4"/>
      <c r="R5" s="13">
        <v>0.69499999999999995</v>
      </c>
      <c r="X5" s="4">
        <v>4</v>
      </c>
      <c r="Y5" s="32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F5" s="18">
        <f t="shared" si="1"/>
        <v>0</v>
      </c>
      <c r="AI5" s="4">
        <v>4</v>
      </c>
      <c r="AJ5" s="24">
        <v>2.75E-2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Q5" s="18">
        <f t="shared" si="0"/>
        <v>2.75E-2</v>
      </c>
    </row>
    <row r="6" spans="1:43" x14ac:dyDescent="0.2">
      <c r="A6" s="1">
        <v>1</v>
      </c>
      <c r="B6" s="1">
        <v>7</v>
      </c>
      <c r="C6" s="13">
        <v>5.5E-2</v>
      </c>
      <c r="D6" s="3"/>
      <c r="E6" s="3"/>
      <c r="F6" s="13">
        <v>0</v>
      </c>
      <c r="G6" s="4"/>
      <c r="H6" s="4"/>
      <c r="I6" s="13">
        <v>0</v>
      </c>
      <c r="K6" s="4"/>
      <c r="L6" s="13">
        <v>0.152</v>
      </c>
      <c r="M6" s="4"/>
      <c r="N6" s="4"/>
      <c r="O6" s="13">
        <v>0</v>
      </c>
      <c r="P6" s="4"/>
      <c r="Q6" s="4"/>
      <c r="R6" s="13">
        <v>0</v>
      </c>
      <c r="X6" s="4">
        <v>5</v>
      </c>
      <c r="Y6" s="24">
        <v>0.12120333333333333</v>
      </c>
      <c r="Z6" s="32">
        <v>0</v>
      </c>
      <c r="AA6" s="32">
        <v>0</v>
      </c>
      <c r="AB6" s="24">
        <v>0.103175</v>
      </c>
      <c r="AC6" s="24">
        <v>0.39833333333333337</v>
      </c>
      <c r="AD6" s="24">
        <v>0.16683333333333331</v>
      </c>
      <c r="AF6" s="18">
        <f t="shared" si="1"/>
        <v>0.78954500000000005</v>
      </c>
      <c r="AI6" s="4">
        <v>5</v>
      </c>
      <c r="AJ6" s="24">
        <v>0.12120333333333333</v>
      </c>
      <c r="AK6" s="24">
        <v>8.7500000000000008E-2</v>
      </c>
      <c r="AL6" s="24">
        <v>0.04</v>
      </c>
      <c r="AM6" s="24">
        <v>0.103175</v>
      </c>
      <c r="AN6" s="24">
        <v>0.39833333333333337</v>
      </c>
      <c r="AO6" s="24">
        <v>0.16683333333333331</v>
      </c>
      <c r="AQ6" s="18">
        <f t="shared" si="0"/>
        <v>0.917045</v>
      </c>
    </row>
    <row r="7" spans="1:43" x14ac:dyDescent="0.2">
      <c r="A7" s="1">
        <v>1</v>
      </c>
      <c r="B7" s="1">
        <v>8</v>
      </c>
      <c r="C7" s="13">
        <v>5.5E-2</v>
      </c>
      <c r="D7" s="3">
        <f>SUM(C2:C7)/6</f>
        <v>8.5259166666666678E-2</v>
      </c>
      <c r="E7" s="3"/>
      <c r="F7" s="13">
        <v>0</v>
      </c>
      <c r="G7" s="3">
        <f>SUM(F2:F7)/6</f>
        <v>6.9999999999999993E-2</v>
      </c>
      <c r="H7" s="4"/>
      <c r="I7" s="13">
        <v>0.08</v>
      </c>
      <c r="J7" s="3">
        <f>SUM(I2:I7)/6</f>
        <v>0.14924166666666666</v>
      </c>
      <c r="K7" s="4"/>
      <c r="L7" s="13">
        <v>0</v>
      </c>
      <c r="M7" s="3">
        <f>SUM(L2:L7)/6</f>
        <v>2.5333333333333333E-2</v>
      </c>
      <c r="N7" s="4"/>
      <c r="O7" s="13">
        <v>0</v>
      </c>
      <c r="P7" s="3">
        <f>SUM(O2:O7)/6</f>
        <v>4.9099999999999998E-2</v>
      </c>
      <c r="Q7" s="4"/>
      <c r="R7" s="13">
        <v>0</v>
      </c>
      <c r="S7" s="3">
        <f>SUM(R2:R7)/6</f>
        <v>0.16633333333333333</v>
      </c>
      <c r="X7" s="4">
        <v>6</v>
      </c>
      <c r="Y7" s="32">
        <v>0</v>
      </c>
      <c r="Z7" s="32">
        <v>0</v>
      </c>
      <c r="AA7" s="32">
        <v>0</v>
      </c>
      <c r="AB7" s="32">
        <v>0</v>
      </c>
      <c r="AC7" s="24">
        <v>0</v>
      </c>
      <c r="AD7" s="32">
        <v>0</v>
      </c>
      <c r="AF7" s="18">
        <f t="shared" si="1"/>
        <v>0</v>
      </c>
      <c r="AI7" s="4">
        <v>6</v>
      </c>
      <c r="AJ7" s="24">
        <v>6.4166666666666664E-2</v>
      </c>
      <c r="AK7" s="24">
        <v>5.2499999999999998E-2</v>
      </c>
      <c r="AL7" s="24">
        <v>5.5108333333333336E-2</v>
      </c>
      <c r="AM7" s="24">
        <v>6.3333333333333332E-3</v>
      </c>
      <c r="AN7" s="24">
        <v>0</v>
      </c>
      <c r="AO7" s="24">
        <v>2.0166666666666666E-2</v>
      </c>
      <c r="AQ7" s="18">
        <f t="shared" si="0"/>
        <v>0.19827500000000001</v>
      </c>
    </row>
    <row r="8" spans="1:43" x14ac:dyDescent="0.2">
      <c r="A8" s="1">
        <v>2</v>
      </c>
      <c r="B8" s="1">
        <v>9</v>
      </c>
      <c r="C8" s="13">
        <v>0</v>
      </c>
      <c r="D8" s="3"/>
      <c r="E8" s="3"/>
      <c r="F8" s="13">
        <v>0</v>
      </c>
      <c r="G8" s="4"/>
      <c r="H8" s="4"/>
      <c r="I8" s="13">
        <v>0</v>
      </c>
      <c r="K8" s="4"/>
      <c r="L8" s="13">
        <v>0</v>
      </c>
      <c r="M8" s="4"/>
      <c r="N8" s="4"/>
      <c r="O8" s="13">
        <v>3.5000000000000003E-2</v>
      </c>
      <c r="P8" s="4"/>
      <c r="Q8" s="4"/>
      <c r="R8" s="13">
        <v>0</v>
      </c>
      <c r="X8" s="4">
        <v>7</v>
      </c>
      <c r="Y8" s="32">
        <v>0</v>
      </c>
      <c r="Z8" s="24">
        <v>0</v>
      </c>
      <c r="AA8" s="32">
        <v>0</v>
      </c>
      <c r="AB8" s="24">
        <v>0</v>
      </c>
      <c r="AC8" s="24">
        <v>0.109</v>
      </c>
      <c r="AD8" s="24">
        <v>0</v>
      </c>
      <c r="AF8" s="18">
        <f t="shared" si="1"/>
        <v>0.109</v>
      </c>
      <c r="AI8" s="4">
        <v>7</v>
      </c>
      <c r="AJ8" s="24">
        <v>5.5E-2</v>
      </c>
      <c r="AK8" s="24">
        <v>0</v>
      </c>
      <c r="AL8" s="24">
        <v>0.02</v>
      </c>
      <c r="AM8" s="24">
        <v>0</v>
      </c>
      <c r="AN8" s="24">
        <v>0.109</v>
      </c>
      <c r="AO8" s="24">
        <v>0</v>
      </c>
      <c r="AQ8" s="18">
        <f t="shared" si="0"/>
        <v>0.184</v>
      </c>
    </row>
    <row r="9" spans="1:43" x14ac:dyDescent="0.2">
      <c r="A9" s="1">
        <v>2</v>
      </c>
      <c r="B9" s="1">
        <v>10</v>
      </c>
      <c r="C9" s="13">
        <v>0</v>
      </c>
      <c r="D9" s="3"/>
      <c r="E9" s="3"/>
      <c r="F9" s="13">
        <v>0</v>
      </c>
      <c r="G9" s="4"/>
      <c r="H9" s="4"/>
      <c r="I9" s="13">
        <v>0.04</v>
      </c>
      <c r="K9" s="4"/>
      <c r="L9" s="13">
        <v>0</v>
      </c>
      <c r="M9" s="4"/>
      <c r="N9" s="4"/>
      <c r="O9" s="13">
        <v>0</v>
      </c>
      <c r="P9" s="4"/>
      <c r="Q9" s="4"/>
      <c r="R9" s="13">
        <v>0</v>
      </c>
      <c r="X9" s="4">
        <v>8</v>
      </c>
      <c r="Y9" s="32">
        <v>0</v>
      </c>
      <c r="Z9" s="32">
        <v>0</v>
      </c>
      <c r="AA9" s="32">
        <v>0</v>
      </c>
      <c r="AB9" s="24">
        <v>0</v>
      </c>
      <c r="AC9" s="24">
        <v>0</v>
      </c>
      <c r="AD9" s="32">
        <v>0</v>
      </c>
      <c r="AF9" s="18">
        <f t="shared" si="1"/>
        <v>0</v>
      </c>
      <c r="AI9" s="4">
        <v>8</v>
      </c>
      <c r="AJ9" s="24">
        <v>5.5E-2</v>
      </c>
      <c r="AK9" s="24">
        <v>1.7499999999999998E-2</v>
      </c>
      <c r="AL9" s="24">
        <v>1.925E-2</v>
      </c>
      <c r="AM9" s="24">
        <v>0</v>
      </c>
      <c r="AN9" s="24">
        <v>0</v>
      </c>
      <c r="AO9" s="24">
        <v>3.2500000000000001E-2</v>
      </c>
      <c r="AQ9" s="18">
        <f t="shared" si="0"/>
        <v>0.12425</v>
      </c>
    </row>
    <row r="10" spans="1:43" x14ac:dyDescent="0.2">
      <c r="A10" s="1">
        <v>2</v>
      </c>
      <c r="B10" s="1">
        <v>11</v>
      </c>
      <c r="C10" s="13">
        <v>0</v>
      </c>
      <c r="D10" s="3"/>
      <c r="E10" s="3"/>
      <c r="F10" s="13">
        <v>0</v>
      </c>
      <c r="G10" s="4"/>
      <c r="H10" s="4"/>
      <c r="I10" s="13">
        <v>0</v>
      </c>
      <c r="K10" s="4"/>
      <c r="L10" s="13">
        <v>0</v>
      </c>
      <c r="M10" s="4"/>
      <c r="N10" s="4"/>
      <c r="O10" s="13">
        <v>0</v>
      </c>
      <c r="P10" s="4"/>
      <c r="Q10" s="4"/>
      <c r="R10" s="13">
        <v>0</v>
      </c>
      <c r="X10" s="4">
        <v>9</v>
      </c>
      <c r="Y10" s="32">
        <v>0</v>
      </c>
      <c r="Z10" s="24">
        <v>0</v>
      </c>
      <c r="AA10" s="32">
        <v>0</v>
      </c>
      <c r="AB10" s="32">
        <v>0</v>
      </c>
      <c r="AC10" s="32">
        <v>0</v>
      </c>
      <c r="AD10" s="24">
        <v>0</v>
      </c>
      <c r="AF10" s="18">
        <f t="shared" si="1"/>
        <v>0</v>
      </c>
      <c r="AI10" s="4">
        <v>9</v>
      </c>
      <c r="AJ10" s="24">
        <v>5.5E-2</v>
      </c>
      <c r="AK10" s="24">
        <v>0</v>
      </c>
      <c r="AL10" s="24">
        <v>1.3333333333333334E-2</v>
      </c>
      <c r="AM10" s="24">
        <v>3.3333333333333335E-3</v>
      </c>
      <c r="AN10" s="24">
        <v>5.9750000000000018E-2</v>
      </c>
      <c r="AO10" s="24">
        <v>0</v>
      </c>
      <c r="AQ10" s="18">
        <f t="shared" si="0"/>
        <v>0.13141666666666668</v>
      </c>
    </row>
    <row r="11" spans="1:43" x14ac:dyDescent="0.2">
      <c r="A11" s="1">
        <v>2</v>
      </c>
      <c r="B11" s="1">
        <v>12</v>
      </c>
      <c r="C11" s="13">
        <v>5.5E-2</v>
      </c>
      <c r="D11" s="3"/>
      <c r="E11" s="3"/>
      <c r="F11" s="13">
        <v>0</v>
      </c>
      <c r="G11" s="4"/>
      <c r="H11" s="4"/>
      <c r="I11" s="13">
        <v>0</v>
      </c>
      <c r="K11" s="4"/>
      <c r="L11" s="13">
        <v>0</v>
      </c>
      <c r="M11" s="4"/>
      <c r="N11" s="4"/>
      <c r="O11" s="13">
        <v>0</v>
      </c>
      <c r="P11" s="4"/>
      <c r="Q11" s="4"/>
      <c r="R11" s="13">
        <v>0</v>
      </c>
      <c r="X11" s="4">
        <v>10</v>
      </c>
      <c r="Y11" s="32">
        <v>0</v>
      </c>
      <c r="Z11" s="32">
        <v>0</v>
      </c>
      <c r="AA11" s="32">
        <v>0</v>
      </c>
      <c r="AB11" s="24">
        <v>8.8625000000000009E-2</v>
      </c>
      <c r="AC11" s="24">
        <v>0</v>
      </c>
      <c r="AD11" s="24">
        <v>0</v>
      </c>
      <c r="AF11" s="18">
        <f t="shared" si="1"/>
        <v>8.8625000000000009E-2</v>
      </c>
      <c r="AI11" s="4">
        <v>10</v>
      </c>
      <c r="AJ11" s="24">
        <v>6.4166666666666664E-2</v>
      </c>
      <c r="AK11" s="24">
        <v>3.4999999999999996E-2</v>
      </c>
      <c r="AL11" s="24">
        <v>6.6666666666666671E-3</v>
      </c>
      <c r="AM11" s="24">
        <v>8.8625000000000009E-2</v>
      </c>
      <c r="AN11" s="24">
        <v>0</v>
      </c>
      <c r="AO11" s="24">
        <v>0</v>
      </c>
      <c r="AQ11" s="18">
        <f t="shared" si="0"/>
        <v>0.19445833333333334</v>
      </c>
    </row>
    <row r="12" spans="1:43" x14ac:dyDescent="0.2">
      <c r="A12" s="1">
        <v>2</v>
      </c>
      <c r="B12" s="1">
        <v>13</v>
      </c>
      <c r="C12" s="13">
        <v>0</v>
      </c>
      <c r="D12" s="3"/>
      <c r="E12" s="3"/>
      <c r="F12" s="13">
        <v>0</v>
      </c>
      <c r="G12" s="4"/>
      <c r="H12" s="4"/>
      <c r="I12" s="13">
        <v>0</v>
      </c>
      <c r="K12" s="4"/>
      <c r="L12" s="13">
        <v>8.6199999999999999E-2</v>
      </c>
      <c r="M12" s="4"/>
      <c r="N12" s="4"/>
      <c r="O12" s="13">
        <v>0</v>
      </c>
      <c r="P12" s="4"/>
      <c r="Q12" s="4"/>
      <c r="R12" s="13">
        <v>0.86599999999999999</v>
      </c>
    </row>
    <row r="13" spans="1:43" x14ac:dyDescent="0.2">
      <c r="A13" s="1">
        <v>2</v>
      </c>
      <c r="B13" s="1">
        <v>14</v>
      </c>
      <c r="C13" s="13">
        <v>5.5E-2</v>
      </c>
      <c r="D13" s="3">
        <f>SUM(C8:C13)/6</f>
        <v>1.8333333333333333E-2</v>
      </c>
      <c r="E13" s="3"/>
      <c r="F13" s="13">
        <v>0</v>
      </c>
      <c r="G13" s="3">
        <f>SUM(F8:F13)/6</f>
        <v>0</v>
      </c>
      <c r="H13" s="4"/>
      <c r="I13" s="13">
        <v>0</v>
      </c>
      <c r="J13" s="3">
        <f>SUM(I8:I13)/6</f>
        <v>6.6666666666666671E-3</v>
      </c>
      <c r="K13" s="4"/>
      <c r="L13" s="13">
        <v>0.57374999999999998</v>
      </c>
      <c r="M13" s="3">
        <f>SUM(L8:L13)/6</f>
        <v>0.10999166666666667</v>
      </c>
      <c r="N13" s="4"/>
      <c r="O13" s="13">
        <v>0</v>
      </c>
      <c r="P13" s="3">
        <f>SUM(O8:O13)/6</f>
        <v>5.8333333333333336E-3</v>
      </c>
      <c r="Q13" s="4"/>
      <c r="R13" s="13">
        <v>0.23799999999999999</v>
      </c>
      <c r="S13" s="3">
        <f>SUM(R8:R13)/6</f>
        <v>0.18400000000000002</v>
      </c>
    </row>
    <row r="14" spans="1:43" x14ac:dyDescent="0.2">
      <c r="A14" s="1">
        <v>3</v>
      </c>
      <c r="B14" s="1">
        <v>15</v>
      </c>
      <c r="C14" s="13">
        <v>0.11</v>
      </c>
      <c r="D14" s="3"/>
      <c r="E14" s="3"/>
      <c r="F14" s="13">
        <v>0.105</v>
      </c>
      <c r="G14" s="4"/>
      <c r="H14" s="4"/>
      <c r="I14" s="13">
        <v>0</v>
      </c>
      <c r="K14" s="4"/>
      <c r="L14" s="13">
        <v>0</v>
      </c>
      <c r="M14" s="4"/>
      <c r="N14" s="4"/>
      <c r="O14" s="13">
        <v>0</v>
      </c>
      <c r="P14" s="4"/>
      <c r="Q14" s="4"/>
      <c r="R14" s="13">
        <v>0.53799999999999992</v>
      </c>
    </row>
    <row r="15" spans="1:43" x14ac:dyDescent="0.2">
      <c r="A15" s="1">
        <v>3</v>
      </c>
      <c r="B15" s="1">
        <v>16</v>
      </c>
      <c r="C15" s="13">
        <v>0.11</v>
      </c>
      <c r="D15" s="3"/>
      <c r="E15" s="3"/>
      <c r="F15" s="13">
        <v>0.23499999999999999</v>
      </c>
      <c r="G15" s="4"/>
      <c r="H15" s="4"/>
      <c r="I15" s="13">
        <v>0.04</v>
      </c>
      <c r="K15" s="4"/>
      <c r="L15" s="13">
        <v>0</v>
      </c>
      <c r="M15" s="4"/>
      <c r="N15" s="4"/>
      <c r="O15" s="13">
        <v>0</v>
      </c>
      <c r="P15" s="4"/>
      <c r="Q15" s="4"/>
      <c r="R15" s="13">
        <v>0.40199999999999997</v>
      </c>
    </row>
    <row r="16" spans="1:43" x14ac:dyDescent="0.2">
      <c r="A16" s="1">
        <v>3</v>
      </c>
      <c r="B16" s="1">
        <v>17</v>
      </c>
      <c r="C16" s="13">
        <v>0.11</v>
      </c>
      <c r="D16" s="3"/>
      <c r="E16" s="3"/>
      <c r="F16" s="13">
        <v>0.105</v>
      </c>
      <c r="G16" s="4"/>
      <c r="H16" s="4"/>
      <c r="I16" s="13">
        <v>0.04</v>
      </c>
      <c r="K16" s="4"/>
      <c r="L16" s="13">
        <v>0</v>
      </c>
      <c r="M16" s="4"/>
      <c r="N16" s="4"/>
      <c r="O16" s="13">
        <v>0</v>
      </c>
      <c r="P16" s="4"/>
      <c r="Q16" s="4"/>
      <c r="R16" s="13">
        <v>0</v>
      </c>
      <c r="X16" s="2" t="s">
        <v>0</v>
      </c>
      <c r="Y16" s="2" t="s">
        <v>2</v>
      </c>
      <c r="Z16" s="2" t="s">
        <v>3</v>
      </c>
      <c r="AA16" s="2" t="s">
        <v>4</v>
      </c>
      <c r="AB16" s="2" t="s">
        <v>5</v>
      </c>
      <c r="AC16" s="2" t="s">
        <v>6</v>
      </c>
      <c r="AD16" s="2" t="s">
        <v>7</v>
      </c>
      <c r="AF16" s="8" t="s">
        <v>8</v>
      </c>
      <c r="AI16" s="2" t="s">
        <v>0</v>
      </c>
      <c r="AJ16" s="2" t="s">
        <v>2</v>
      </c>
      <c r="AK16" s="2" t="s">
        <v>3</v>
      </c>
      <c r="AL16" s="2" t="s">
        <v>4</v>
      </c>
      <c r="AM16" s="2" t="s">
        <v>5</v>
      </c>
      <c r="AN16" s="2" t="s">
        <v>6</v>
      </c>
      <c r="AO16" s="2" t="s">
        <v>7</v>
      </c>
      <c r="AQ16" s="8" t="s">
        <v>8</v>
      </c>
    </row>
    <row r="17" spans="1:43" x14ac:dyDescent="0.2">
      <c r="A17" s="1">
        <v>3</v>
      </c>
      <c r="B17" s="1">
        <v>18</v>
      </c>
      <c r="C17" s="13">
        <v>0.11</v>
      </c>
      <c r="D17" s="3"/>
      <c r="E17" s="3"/>
      <c r="F17" s="13">
        <v>0.105</v>
      </c>
      <c r="G17" s="4"/>
      <c r="H17" s="4"/>
      <c r="I17" s="13">
        <v>0.04</v>
      </c>
      <c r="K17" s="4"/>
      <c r="L17" s="13">
        <v>0</v>
      </c>
      <c r="M17" s="4"/>
      <c r="N17" s="4"/>
      <c r="O17" s="13">
        <v>0</v>
      </c>
      <c r="P17" s="4"/>
      <c r="Q17" s="4"/>
      <c r="R17" s="13">
        <v>0</v>
      </c>
      <c r="X17" s="4">
        <v>1</v>
      </c>
      <c r="Y17" s="25">
        <f t="shared" ref="Y17:AD17" si="2">Y2/$AF$2*100</f>
        <v>0</v>
      </c>
      <c r="Z17" s="25">
        <f t="shared" si="2"/>
        <v>0</v>
      </c>
      <c r="AA17" s="25">
        <f t="shared" si="2"/>
        <v>47.291980247696003</v>
      </c>
      <c r="AB17" s="25">
        <f t="shared" si="2"/>
        <v>0</v>
      </c>
      <c r="AC17" s="25">
        <f t="shared" si="2"/>
        <v>0</v>
      </c>
      <c r="AD17" s="25">
        <f t="shared" si="2"/>
        <v>52.70801975230399</v>
      </c>
      <c r="AE17" s="4"/>
      <c r="AF17" s="9">
        <f>SUM(Y17:AD17)</f>
        <v>100</v>
      </c>
      <c r="AI17" s="4">
        <v>1</v>
      </c>
      <c r="AJ17" s="25">
        <f>AJ2/$AQ$2*100</f>
        <v>15.636209138939453</v>
      </c>
      <c r="AK17" s="25">
        <f t="shared" ref="AK17:AO17" si="3">AK2/$AQ$2*100</f>
        <v>12.837735606835176</v>
      </c>
      <c r="AL17" s="25">
        <f t="shared" si="3"/>
        <v>27.370357974144188</v>
      </c>
      <c r="AM17" s="25">
        <f t="shared" si="3"/>
        <v>4.6460376481879688</v>
      </c>
      <c r="AN17" s="25">
        <f t="shared" si="3"/>
        <v>9.0047545470801023</v>
      </c>
      <c r="AO17" s="25">
        <f t="shared" si="3"/>
        <v>30.50490508481311</v>
      </c>
      <c r="AP17" s="4"/>
      <c r="AQ17" s="33">
        <f>SUM(AJ17:AO17)</f>
        <v>100</v>
      </c>
    </row>
    <row r="18" spans="1:43" x14ac:dyDescent="0.2">
      <c r="A18" s="1">
        <v>3</v>
      </c>
      <c r="B18" s="1">
        <v>19</v>
      </c>
      <c r="C18" s="13">
        <v>0</v>
      </c>
      <c r="D18" s="3"/>
      <c r="E18" s="3"/>
      <c r="F18" s="13">
        <v>0</v>
      </c>
      <c r="G18" s="4"/>
      <c r="H18" s="4"/>
      <c r="I18" s="13">
        <v>0</v>
      </c>
      <c r="K18" s="4"/>
      <c r="L18" s="13">
        <v>0</v>
      </c>
      <c r="M18" s="4"/>
      <c r="N18" s="4"/>
      <c r="O18" s="13">
        <v>0</v>
      </c>
      <c r="P18" s="4"/>
      <c r="Q18" s="4"/>
      <c r="R18" s="13">
        <v>0</v>
      </c>
      <c r="X18" s="4">
        <v>2</v>
      </c>
      <c r="Y18" s="25">
        <f t="shared" ref="Y18:AD18" si="4">Y3/$AF$3*100</f>
        <v>0</v>
      </c>
      <c r="Z18" s="25">
        <f t="shared" si="4"/>
        <v>0</v>
      </c>
      <c r="AA18" s="25">
        <f t="shared" si="4"/>
        <v>0</v>
      </c>
      <c r="AB18" s="25">
        <f t="shared" si="4"/>
        <v>37.413191983899772</v>
      </c>
      <c r="AC18" s="25">
        <f t="shared" si="4"/>
        <v>0</v>
      </c>
      <c r="AD18" s="25">
        <f t="shared" si="4"/>
        <v>62.586808016100228</v>
      </c>
      <c r="AE18" s="4"/>
      <c r="AF18" s="9">
        <f t="shared" ref="AF18:AF21" si="5">SUM(Y18:AD18)</f>
        <v>100</v>
      </c>
      <c r="AI18" s="4">
        <v>2</v>
      </c>
      <c r="AJ18" s="25">
        <f>AJ3/$AQ$3*100</f>
        <v>5.644064752815618</v>
      </c>
      <c r="AK18" s="25">
        <f t="shared" ref="AK18:AO18" si="6">AK3/$AQ$3*100</f>
        <v>0</v>
      </c>
      <c r="AL18" s="25">
        <f t="shared" si="6"/>
        <v>2.0523871828420432</v>
      </c>
      <c r="AM18" s="25">
        <f t="shared" si="6"/>
        <v>33.861823032915154</v>
      </c>
      <c r="AN18" s="25">
        <f t="shared" si="6"/>
        <v>1.7958387849867876</v>
      </c>
      <c r="AO18" s="25">
        <f t="shared" si="6"/>
        <v>56.645886246440391</v>
      </c>
      <c r="AP18" s="4"/>
      <c r="AQ18" s="9">
        <f t="shared" ref="AQ18:AQ20" si="7">SUM(AJ18:AO18)</f>
        <v>100</v>
      </c>
    </row>
    <row r="19" spans="1:43" x14ac:dyDescent="0.2">
      <c r="A19" s="1">
        <v>3</v>
      </c>
      <c r="B19" s="1">
        <v>20</v>
      </c>
      <c r="C19" s="13">
        <v>5.5E-2</v>
      </c>
      <c r="D19" s="3">
        <f>SUM(C14:C19)/6</f>
        <v>8.2500000000000004E-2</v>
      </c>
      <c r="E19" s="3"/>
      <c r="F19" s="13">
        <v>0</v>
      </c>
      <c r="G19" s="3">
        <f>SUM(F14:F19)/6</f>
        <v>9.166666666666666E-2</v>
      </c>
      <c r="H19" s="4"/>
      <c r="I19" s="13">
        <v>0</v>
      </c>
      <c r="J19" s="3">
        <f>SUM(I14:I19)/6</f>
        <v>0.02</v>
      </c>
      <c r="K19" s="4"/>
      <c r="L19" s="13">
        <v>0</v>
      </c>
      <c r="M19" s="3">
        <f>SUM(L14:L19)/6</f>
        <v>0</v>
      </c>
      <c r="N19" s="4"/>
      <c r="O19" s="13">
        <v>0</v>
      </c>
      <c r="P19" s="3">
        <f>SUM(O14:O19)/6</f>
        <v>0</v>
      </c>
      <c r="Q19" s="4"/>
      <c r="R19" s="13">
        <v>0</v>
      </c>
      <c r="S19" s="3">
        <f>SUM(R14:R19)/6</f>
        <v>0.15666666666666665</v>
      </c>
      <c r="X19" s="4">
        <v>3</v>
      </c>
      <c r="Y19" s="25">
        <f t="shared" ref="Y19:AD19" si="8">Y4/$AF$4*100</f>
        <v>0</v>
      </c>
      <c r="Z19" s="25">
        <f t="shared" si="8"/>
        <v>0</v>
      </c>
      <c r="AA19" s="25">
        <f t="shared" si="8"/>
        <v>0</v>
      </c>
      <c r="AB19" s="25">
        <f t="shared" si="8"/>
        <v>0</v>
      </c>
      <c r="AC19" s="25">
        <f t="shared" si="8"/>
        <v>0</v>
      </c>
      <c r="AD19" s="25">
        <f t="shared" si="8"/>
        <v>100</v>
      </c>
      <c r="AE19" s="4"/>
      <c r="AF19" s="9">
        <f t="shared" si="5"/>
        <v>100</v>
      </c>
      <c r="AI19" s="4">
        <v>3</v>
      </c>
      <c r="AJ19" s="25">
        <f>AJ4/$AQ$4*100</f>
        <v>23.51543942992874</v>
      </c>
      <c r="AK19" s="25">
        <f t="shared" ref="AK19:AO19" si="9">AK4/$AQ$4*100</f>
        <v>26.128266033254157</v>
      </c>
      <c r="AL19" s="25">
        <f t="shared" si="9"/>
        <v>5.7007125890736345</v>
      </c>
      <c r="AM19" s="25">
        <f t="shared" si="9"/>
        <v>0</v>
      </c>
      <c r="AN19" s="25">
        <f t="shared" si="9"/>
        <v>0</v>
      </c>
      <c r="AO19" s="25">
        <f t="shared" si="9"/>
        <v>44.655581947743464</v>
      </c>
      <c r="AP19" s="4"/>
      <c r="AQ19" s="9">
        <f t="shared" si="7"/>
        <v>100</v>
      </c>
    </row>
    <row r="20" spans="1:43" x14ac:dyDescent="0.2">
      <c r="A20" s="1">
        <v>4</v>
      </c>
      <c r="B20" s="1">
        <v>21</v>
      </c>
      <c r="C20" s="13">
        <v>0</v>
      </c>
      <c r="D20" s="3"/>
      <c r="E20" s="3"/>
      <c r="F20" s="13">
        <v>0</v>
      </c>
      <c r="G20" s="4"/>
      <c r="H20" s="4"/>
      <c r="I20" s="13">
        <v>0</v>
      </c>
      <c r="K20" s="4"/>
      <c r="L20" s="13">
        <v>0</v>
      </c>
      <c r="M20" s="4"/>
      <c r="N20" s="4"/>
      <c r="O20" s="13">
        <v>0</v>
      </c>
      <c r="P20" s="4"/>
      <c r="Q20" s="4"/>
      <c r="R20" s="13">
        <v>0</v>
      </c>
      <c r="X20" s="4">
        <v>4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4"/>
      <c r="AF20" s="9">
        <f t="shared" si="5"/>
        <v>0</v>
      </c>
      <c r="AI20" s="4">
        <v>4</v>
      </c>
      <c r="AJ20" s="25">
        <f>AJ5/$AQ$5*100</f>
        <v>100</v>
      </c>
      <c r="AK20" s="25">
        <f t="shared" ref="AK20:AO20" si="10">AK5/$AQ$5*100</f>
        <v>0</v>
      </c>
      <c r="AL20" s="25">
        <f t="shared" si="10"/>
        <v>0</v>
      </c>
      <c r="AM20" s="25">
        <f t="shared" si="10"/>
        <v>0</v>
      </c>
      <c r="AN20" s="25">
        <f t="shared" si="10"/>
        <v>0</v>
      </c>
      <c r="AO20" s="25">
        <f t="shared" si="10"/>
        <v>0</v>
      </c>
      <c r="AP20" s="4"/>
      <c r="AQ20" s="9">
        <f t="shared" si="7"/>
        <v>100</v>
      </c>
    </row>
    <row r="21" spans="1:43" x14ac:dyDescent="0.2">
      <c r="A21" s="1">
        <v>4</v>
      </c>
      <c r="B21" s="1">
        <v>22</v>
      </c>
      <c r="C21" s="13">
        <v>0</v>
      </c>
      <c r="D21" s="3"/>
      <c r="E21" s="3"/>
      <c r="F21" s="13">
        <v>0</v>
      </c>
      <c r="G21" s="4"/>
      <c r="H21" s="4"/>
      <c r="I21" s="13">
        <v>0</v>
      </c>
      <c r="K21" s="4"/>
      <c r="L21" s="13">
        <v>0</v>
      </c>
      <c r="M21" s="4"/>
      <c r="N21" s="4"/>
      <c r="O21" s="13">
        <v>0</v>
      </c>
      <c r="P21" s="4"/>
      <c r="Q21" s="4"/>
      <c r="R21" s="13">
        <v>0</v>
      </c>
      <c r="X21" s="4">
        <v>5</v>
      </c>
      <c r="Y21" s="25">
        <f t="shared" ref="Y21:AD21" si="11">Y6/$AF$6*100</f>
        <v>15.351035512014302</v>
      </c>
      <c r="Z21" s="25">
        <f t="shared" si="11"/>
        <v>0</v>
      </c>
      <c r="AA21" s="25">
        <f t="shared" si="11"/>
        <v>0</v>
      </c>
      <c r="AB21" s="25">
        <f t="shared" si="11"/>
        <v>13.067652888689056</v>
      </c>
      <c r="AC21" s="25">
        <f t="shared" si="11"/>
        <v>50.450998148722789</v>
      </c>
      <c r="AD21" s="25">
        <f t="shared" si="11"/>
        <v>21.130313450573848</v>
      </c>
      <c r="AE21" s="4"/>
      <c r="AF21" s="9">
        <f t="shared" si="5"/>
        <v>100</v>
      </c>
      <c r="AI21" s="4">
        <v>5</v>
      </c>
      <c r="AJ21" s="25">
        <f>AJ6/$AQ$6*100</f>
        <v>13.216726914528005</v>
      </c>
      <c r="AK21" s="25">
        <f t="shared" ref="AK21:AO21" si="12">AK6/$AQ$6*100</f>
        <v>9.5415165013712535</v>
      </c>
      <c r="AL21" s="25">
        <f t="shared" si="12"/>
        <v>4.3618361149125731</v>
      </c>
      <c r="AM21" s="25">
        <f t="shared" si="12"/>
        <v>11.250811028902618</v>
      </c>
      <c r="AN21" s="25">
        <f t="shared" si="12"/>
        <v>43.436617977671041</v>
      </c>
      <c r="AO21" s="25">
        <f t="shared" si="12"/>
        <v>18.19249146261452</v>
      </c>
      <c r="AP21" s="4"/>
      <c r="AQ21" s="33">
        <f>SUM(AJ21:AO21)</f>
        <v>100.00000000000003</v>
      </c>
    </row>
    <row r="22" spans="1:43" x14ac:dyDescent="0.2">
      <c r="A22" s="1">
        <v>4</v>
      </c>
      <c r="B22" s="1">
        <v>23</v>
      </c>
      <c r="C22" s="13">
        <v>0</v>
      </c>
      <c r="D22" s="3"/>
      <c r="E22" s="3"/>
      <c r="F22" s="13">
        <v>0</v>
      </c>
      <c r="G22" s="4"/>
      <c r="H22" s="4"/>
      <c r="I22" s="13">
        <v>0</v>
      </c>
      <c r="K22" s="4"/>
      <c r="L22" s="13">
        <v>0</v>
      </c>
      <c r="M22" s="4"/>
      <c r="N22" s="4"/>
      <c r="O22" s="13">
        <v>0</v>
      </c>
      <c r="P22" s="4"/>
      <c r="Q22" s="4"/>
      <c r="R22" s="13">
        <v>0</v>
      </c>
      <c r="X22" s="4">
        <v>6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4"/>
      <c r="AF22" s="9">
        <f>SUM(Y22:AD22)</f>
        <v>0</v>
      </c>
      <c r="AI22" s="4">
        <v>6</v>
      </c>
      <c r="AJ22" s="25">
        <f>AJ7/$AQ$7*100</f>
        <v>32.362459546925564</v>
      </c>
      <c r="AK22" s="25">
        <f t="shared" ref="AK22:AO22" si="13">AK7/$AQ$7*100</f>
        <v>26.478375992939096</v>
      </c>
      <c r="AL22" s="25">
        <f t="shared" si="13"/>
        <v>27.793888958937501</v>
      </c>
      <c r="AM22" s="25">
        <f t="shared" si="13"/>
        <v>3.1942167864497959</v>
      </c>
      <c r="AN22" s="25">
        <f t="shared" si="13"/>
        <v>0</v>
      </c>
      <c r="AO22" s="25">
        <f t="shared" si="13"/>
        <v>10.171058714748034</v>
      </c>
      <c r="AP22" s="4"/>
      <c r="AQ22" s="9">
        <f>SUM(AJ22:AO22)</f>
        <v>99.999999999999986</v>
      </c>
    </row>
    <row r="23" spans="1:43" x14ac:dyDescent="0.2">
      <c r="A23" s="1">
        <v>4</v>
      </c>
      <c r="B23" s="1">
        <v>24</v>
      </c>
      <c r="C23" s="13">
        <v>5.5E-2</v>
      </c>
      <c r="D23" s="3"/>
      <c r="E23" s="3"/>
      <c r="F23" s="13">
        <v>0</v>
      </c>
      <c r="G23" s="4"/>
      <c r="H23" s="4"/>
      <c r="I23" s="13">
        <v>0</v>
      </c>
      <c r="K23" s="4"/>
      <c r="L23" s="13">
        <v>0</v>
      </c>
      <c r="M23" s="4"/>
      <c r="N23" s="4"/>
      <c r="O23" s="13">
        <v>0</v>
      </c>
      <c r="P23" s="4"/>
      <c r="Q23" s="4"/>
      <c r="R23" s="13">
        <v>0</v>
      </c>
      <c r="X23" s="4">
        <v>7</v>
      </c>
      <c r="Y23" s="25">
        <f t="shared" ref="Y23:AD23" si="14">Y8/$AF$8*100</f>
        <v>0</v>
      </c>
      <c r="Z23" s="25">
        <f t="shared" si="14"/>
        <v>0</v>
      </c>
      <c r="AA23" s="25">
        <f t="shared" si="14"/>
        <v>0</v>
      </c>
      <c r="AB23" s="25">
        <f t="shared" si="14"/>
        <v>0</v>
      </c>
      <c r="AC23" s="25">
        <f t="shared" si="14"/>
        <v>100</v>
      </c>
      <c r="AD23" s="25">
        <f t="shared" si="14"/>
        <v>0</v>
      </c>
      <c r="AE23" s="4"/>
      <c r="AF23" s="9">
        <f>SUM(Y23:AD23)</f>
        <v>100</v>
      </c>
      <c r="AI23" s="4">
        <v>7</v>
      </c>
      <c r="AJ23" s="25">
        <f>AJ8/$AQ$8*100</f>
        <v>29.891304347826086</v>
      </c>
      <c r="AK23" s="25">
        <f t="shared" ref="AK23:AO23" si="15">AK8/$AQ$8*100</f>
        <v>0</v>
      </c>
      <c r="AL23" s="25">
        <f t="shared" si="15"/>
        <v>10.869565217391305</v>
      </c>
      <c r="AM23" s="25">
        <f t="shared" si="15"/>
        <v>0</v>
      </c>
      <c r="AN23" s="25">
        <f t="shared" si="15"/>
        <v>59.239130434782602</v>
      </c>
      <c r="AO23" s="25">
        <f t="shared" si="15"/>
        <v>0</v>
      </c>
      <c r="AP23" s="4"/>
      <c r="AQ23" s="9">
        <f>SUM(AJ23:AO23)</f>
        <v>100</v>
      </c>
    </row>
    <row r="24" spans="1:43" x14ac:dyDescent="0.2">
      <c r="A24" s="1">
        <v>4</v>
      </c>
      <c r="B24" s="1">
        <v>25</v>
      </c>
      <c r="C24" s="13">
        <v>5.5E-2</v>
      </c>
      <c r="D24" s="3"/>
      <c r="E24" s="3"/>
      <c r="F24" s="13">
        <v>0</v>
      </c>
      <c r="G24" s="4"/>
      <c r="H24" s="4"/>
      <c r="I24" s="13">
        <v>0</v>
      </c>
      <c r="K24" s="4"/>
      <c r="L24" s="13">
        <v>0</v>
      </c>
      <c r="M24" s="4"/>
      <c r="N24" s="4"/>
      <c r="O24" s="13">
        <v>0</v>
      </c>
      <c r="P24" s="4"/>
      <c r="Q24" s="4"/>
      <c r="R24" s="13">
        <v>0</v>
      </c>
      <c r="X24" s="4">
        <v>8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4"/>
      <c r="AF24" s="9">
        <f t="shared" ref="AF24:AF25" si="16">SUM(Y24:AD24)</f>
        <v>0</v>
      </c>
      <c r="AI24" s="4">
        <v>8</v>
      </c>
      <c r="AJ24" s="25">
        <f>AJ9/$AQ$9*100</f>
        <v>44.265593561368213</v>
      </c>
      <c r="AK24" s="25">
        <f t="shared" ref="AK24:AO24" si="17">AK9/$AQ$9*100</f>
        <v>14.084507042253518</v>
      </c>
      <c r="AL24" s="25">
        <f t="shared" si="17"/>
        <v>15.492957746478872</v>
      </c>
      <c r="AM24" s="25">
        <f t="shared" si="17"/>
        <v>0</v>
      </c>
      <c r="AN24" s="25">
        <f t="shared" si="17"/>
        <v>0</v>
      </c>
      <c r="AO24" s="25">
        <f t="shared" si="17"/>
        <v>26.156941649899395</v>
      </c>
      <c r="AP24" s="4"/>
      <c r="AQ24" s="9">
        <f t="shared" ref="AQ24:AQ25" si="18">SUM(AJ24:AO24)</f>
        <v>100</v>
      </c>
    </row>
    <row r="25" spans="1:43" x14ac:dyDescent="0.2">
      <c r="A25" s="1">
        <v>4</v>
      </c>
      <c r="B25" s="1">
        <v>26</v>
      </c>
      <c r="C25" s="13">
        <v>5.5E-2</v>
      </c>
      <c r="D25" s="3">
        <f>SUM(C20:C25)/6</f>
        <v>2.75E-2</v>
      </c>
      <c r="E25" s="3"/>
      <c r="F25" s="13">
        <v>0</v>
      </c>
      <c r="G25" s="3">
        <f>SUM(F20:F25)/6</f>
        <v>0</v>
      </c>
      <c r="H25" s="4"/>
      <c r="I25" s="13">
        <v>0</v>
      </c>
      <c r="J25" s="3">
        <f>SUM(I20:I25)/6</f>
        <v>0</v>
      </c>
      <c r="K25" s="4"/>
      <c r="L25" s="13">
        <v>0</v>
      </c>
      <c r="M25" s="3">
        <f>SUM(L20:L25)/6</f>
        <v>0</v>
      </c>
      <c r="N25" s="4"/>
      <c r="O25" s="13">
        <v>0</v>
      </c>
      <c r="P25" s="3">
        <f>SUM(O20:O25)/6</f>
        <v>0</v>
      </c>
      <c r="Q25" s="4"/>
      <c r="R25" s="13">
        <v>0</v>
      </c>
      <c r="S25" s="3">
        <f>SUM(R20:R25)/6</f>
        <v>0</v>
      </c>
      <c r="X25" s="4">
        <v>9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4"/>
      <c r="AF25" s="9">
        <f t="shared" si="16"/>
        <v>0</v>
      </c>
      <c r="AI25" s="4">
        <v>9</v>
      </c>
      <c r="AJ25" s="25">
        <f>AJ10/$AQ$10*100</f>
        <v>41.851616994292954</v>
      </c>
      <c r="AK25" s="25">
        <f t="shared" ref="AK25:AO25" si="19">AK10/$AQ$10*100</f>
        <v>0</v>
      </c>
      <c r="AL25" s="25">
        <f t="shared" si="19"/>
        <v>10.14584654407102</v>
      </c>
      <c r="AM25" s="25">
        <f t="shared" si="19"/>
        <v>2.536461636017755</v>
      </c>
      <c r="AN25" s="25">
        <f t="shared" si="19"/>
        <v>45.466074825618271</v>
      </c>
      <c r="AO25" s="25">
        <f t="shared" si="19"/>
        <v>0</v>
      </c>
      <c r="AP25" s="4"/>
      <c r="AQ25" s="9">
        <f t="shared" si="18"/>
        <v>100</v>
      </c>
    </row>
    <row r="26" spans="1:43" x14ac:dyDescent="0.2">
      <c r="A26" s="1">
        <v>5</v>
      </c>
      <c r="B26" s="1">
        <v>27</v>
      </c>
      <c r="C26" s="13">
        <v>5.5E-2</v>
      </c>
      <c r="D26" s="3"/>
      <c r="E26" s="3"/>
      <c r="F26" s="13">
        <v>0</v>
      </c>
      <c r="G26" s="4"/>
      <c r="H26" s="4"/>
      <c r="I26" s="13">
        <v>0</v>
      </c>
      <c r="K26" s="4"/>
      <c r="L26" s="13">
        <v>0.53974999999999995</v>
      </c>
      <c r="M26" s="4"/>
      <c r="N26" s="4"/>
      <c r="O26" s="13">
        <v>1.3474999999999999</v>
      </c>
      <c r="P26" s="4"/>
      <c r="Q26" s="4"/>
      <c r="R26" s="13">
        <v>0.26899999999999996</v>
      </c>
      <c r="X26" s="4">
        <v>10</v>
      </c>
      <c r="Y26" s="25">
        <f t="shared" ref="Y26:AD26" si="20">Y11/$AF$11*100</f>
        <v>0</v>
      </c>
      <c r="Z26" s="25">
        <f t="shared" si="20"/>
        <v>0</v>
      </c>
      <c r="AA26" s="25">
        <f t="shared" si="20"/>
        <v>0</v>
      </c>
      <c r="AB26" s="25">
        <f t="shared" si="20"/>
        <v>100</v>
      </c>
      <c r="AC26" s="25">
        <f t="shared" si="20"/>
        <v>0</v>
      </c>
      <c r="AD26" s="25">
        <f t="shared" si="20"/>
        <v>0</v>
      </c>
      <c r="AE26" s="4"/>
      <c r="AF26" s="9">
        <f>SUM(Y26:AD26)</f>
        <v>100</v>
      </c>
      <c r="AI26" s="4">
        <v>10</v>
      </c>
      <c r="AJ26" s="25">
        <f>AJ11/$AQ$11*100</f>
        <v>32.997643025498178</v>
      </c>
      <c r="AK26" s="25">
        <f t="shared" ref="AK26:AO26" si="21">AK11/$AQ$11*100</f>
        <v>17.998714377544459</v>
      </c>
      <c r="AL26" s="25">
        <f t="shared" si="21"/>
        <v>3.4283265481037071</v>
      </c>
      <c r="AM26" s="25">
        <f t="shared" si="21"/>
        <v>45.575316048853651</v>
      </c>
      <c r="AN26" s="25">
        <f t="shared" si="21"/>
        <v>0</v>
      </c>
      <c r="AO26" s="25">
        <f t="shared" si="21"/>
        <v>0</v>
      </c>
      <c r="AP26" s="4"/>
      <c r="AQ26" s="9">
        <f>SUM(AJ26:AO26)</f>
        <v>100</v>
      </c>
    </row>
    <row r="27" spans="1:43" x14ac:dyDescent="0.2">
      <c r="A27" s="1">
        <v>5</v>
      </c>
      <c r="B27" s="1">
        <v>28</v>
      </c>
      <c r="C27" s="13">
        <v>0.106555</v>
      </c>
      <c r="D27" s="3"/>
      <c r="E27" s="3"/>
      <c r="F27" s="13">
        <v>0</v>
      </c>
      <c r="G27" s="4"/>
      <c r="H27" s="4"/>
      <c r="I27" s="13">
        <v>0</v>
      </c>
      <c r="K27" s="4"/>
      <c r="L27" s="13">
        <v>5.9299999999999999E-2</v>
      </c>
      <c r="M27" s="4"/>
      <c r="N27" s="4"/>
      <c r="O27" s="13">
        <v>0.65850000000000009</v>
      </c>
      <c r="P27" s="4"/>
      <c r="Q27" s="4"/>
      <c r="R27" s="13">
        <v>0.55800000000000005</v>
      </c>
    </row>
    <row r="28" spans="1:43" x14ac:dyDescent="0.2">
      <c r="A28" s="1">
        <v>5</v>
      </c>
      <c r="B28" s="1">
        <v>29</v>
      </c>
      <c r="C28" s="13">
        <v>0.10155500000000002</v>
      </c>
      <c r="D28" s="3"/>
      <c r="E28" s="3"/>
      <c r="F28" s="13">
        <v>0.105</v>
      </c>
      <c r="G28" s="4"/>
      <c r="H28" s="4"/>
      <c r="I28" s="13">
        <v>0</v>
      </c>
      <c r="K28" s="4"/>
      <c r="L28" s="13">
        <v>0</v>
      </c>
      <c r="M28" s="4"/>
      <c r="N28" s="4"/>
      <c r="O28" s="13">
        <v>0</v>
      </c>
      <c r="P28" s="4"/>
      <c r="Q28" s="4"/>
      <c r="R28" s="13">
        <v>8.7999999999999995E-2</v>
      </c>
      <c r="Y28" s="6">
        <f>SUM(Y17:Y26)</f>
        <v>15.351035512014302</v>
      </c>
      <c r="Z28" s="6">
        <f t="shared" ref="Z28:AC28" si="22">SUM(Z17:Z26)</f>
        <v>0</v>
      </c>
      <c r="AA28" s="6">
        <f t="shared" si="22"/>
        <v>47.291980247696003</v>
      </c>
      <c r="AB28" s="6">
        <f t="shared" si="22"/>
        <v>150.48084487258882</v>
      </c>
      <c r="AC28" s="6">
        <f t="shared" si="22"/>
        <v>150.45099814872279</v>
      </c>
      <c r="AD28" s="6">
        <f>SUM(AD17:AD26)</f>
        <v>236.42514121897807</v>
      </c>
      <c r="AJ28" s="6">
        <f>SUM(AJ17:AJ26)</f>
        <v>339.38105771212281</v>
      </c>
      <c r="AK28" s="6">
        <f t="shared" ref="AK28:AN28" si="23">SUM(AK17:AK26)</f>
        <v>107.06911555419767</v>
      </c>
      <c r="AL28" s="6">
        <f t="shared" si="23"/>
        <v>107.21587887595484</v>
      </c>
      <c r="AM28" s="6">
        <f t="shared" si="23"/>
        <v>101.06466618132694</v>
      </c>
      <c r="AN28" s="6">
        <f t="shared" si="23"/>
        <v>158.94241657013882</v>
      </c>
      <c r="AO28" s="6">
        <f>SUM(AO17:AO26)</f>
        <v>186.32686510625894</v>
      </c>
    </row>
    <row r="29" spans="1:43" x14ac:dyDescent="0.2">
      <c r="A29" s="1">
        <v>5</v>
      </c>
      <c r="B29" s="1">
        <v>30</v>
      </c>
      <c r="C29" s="13">
        <v>0.11</v>
      </c>
      <c r="D29" s="3"/>
      <c r="E29" s="3"/>
      <c r="F29" s="13">
        <v>0.21</v>
      </c>
      <c r="G29" s="4"/>
      <c r="H29" s="4"/>
      <c r="I29" s="13">
        <v>0.08</v>
      </c>
      <c r="K29" s="4"/>
      <c r="L29" s="13">
        <v>0.02</v>
      </c>
      <c r="M29" s="4"/>
      <c r="N29" s="4"/>
      <c r="O29" s="13">
        <v>0.38400000000000001</v>
      </c>
      <c r="P29" s="4"/>
      <c r="Q29" s="4"/>
      <c r="R29" s="13">
        <v>0</v>
      </c>
    </row>
    <row r="30" spans="1:43" x14ac:dyDescent="0.2">
      <c r="A30" s="1">
        <v>5</v>
      </c>
      <c r="B30" s="1">
        <v>31</v>
      </c>
      <c r="C30" s="13">
        <v>0.17755500000000002</v>
      </c>
      <c r="D30" s="3"/>
      <c r="E30" s="3"/>
      <c r="F30" s="13">
        <v>0.105</v>
      </c>
      <c r="G30" s="4"/>
      <c r="H30" s="4"/>
      <c r="I30" s="13">
        <v>0.08</v>
      </c>
      <c r="K30" s="4"/>
      <c r="L30" s="13">
        <v>0</v>
      </c>
      <c r="M30" s="4"/>
      <c r="N30" s="4"/>
      <c r="O30" s="13">
        <v>0</v>
      </c>
      <c r="P30" s="4"/>
      <c r="Q30" s="4"/>
      <c r="R30" s="13">
        <v>0</v>
      </c>
      <c r="Y30" s="2" t="s">
        <v>10</v>
      </c>
      <c r="Z30" s="2" t="s">
        <v>11</v>
      </c>
      <c r="AA30" s="2" t="s">
        <v>12</v>
      </c>
      <c r="AB30" s="2" t="s">
        <v>13</v>
      </c>
      <c r="AC30" s="2" t="s">
        <v>14</v>
      </c>
      <c r="AD30" s="2" t="s">
        <v>15</v>
      </c>
      <c r="AJ30" s="2" t="s">
        <v>10</v>
      </c>
      <c r="AK30" s="2" t="s">
        <v>11</v>
      </c>
      <c r="AL30" s="2" t="s">
        <v>12</v>
      </c>
      <c r="AM30" s="2" t="s">
        <v>13</v>
      </c>
      <c r="AN30" s="2" t="s">
        <v>14</v>
      </c>
      <c r="AO30" s="2" t="s">
        <v>15</v>
      </c>
    </row>
    <row r="31" spans="1:43" x14ac:dyDescent="0.2">
      <c r="A31" s="1">
        <v>5</v>
      </c>
      <c r="B31" s="1">
        <v>32</v>
      </c>
      <c r="C31" s="13">
        <v>0.17655499999999999</v>
      </c>
      <c r="D31" s="3">
        <f>SUM(C26:C31)/6</f>
        <v>0.12120333333333333</v>
      </c>
      <c r="E31" s="3"/>
      <c r="F31" s="13">
        <v>0.105</v>
      </c>
      <c r="G31" s="3">
        <f>SUM(F26:F31)/6</f>
        <v>8.7500000000000008E-2</v>
      </c>
      <c r="H31" s="4"/>
      <c r="I31" s="13">
        <v>0.08</v>
      </c>
      <c r="J31" s="3">
        <f>SUM(I26:I31)/6</f>
        <v>0.04</v>
      </c>
      <c r="K31" s="4"/>
      <c r="L31" s="13">
        <v>0</v>
      </c>
      <c r="M31" s="3">
        <f>SUM(L26:L31)/6</f>
        <v>0.103175</v>
      </c>
      <c r="N31" s="4"/>
      <c r="O31" s="13">
        <v>0</v>
      </c>
      <c r="P31" s="3">
        <f>SUM(O26:O31)/6</f>
        <v>0.39833333333333337</v>
      </c>
      <c r="Q31" s="4"/>
      <c r="R31" s="13">
        <v>8.5999999999999938E-2</v>
      </c>
      <c r="S31" s="3">
        <f>SUM(R26:R31)/6</f>
        <v>0.16683333333333331</v>
      </c>
    </row>
    <row r="32" spans="1:43" x14ac:dyDescent="0.2">
      <c r="A32" s="1">
        <v>6</v>
      </c>
      <c r="B32" s="1">
        <v>33</v>
      </c>
      <c r="C32" s="13">
        <v>5.5E-2</v>
      </c>
      <c r="D32" s="3"/>
      <c r="E32" s="3"/>
      <c r="F32" s="13">
        <v>0.105</v>
      </c>
      <c r="G32" s="4"/>
      <c r="H32" s="4"/>
      <c r="I32" s="13">
        <v>0</v>
      </c>
      <c r="K32" s="4"/>
      <c r="L32" s="13">
        <v>0</v>
      </c>
      <c r="M32" s="4"/>
      <c r="N32" s="4"/>
      <c r="O32" s="13">
        <v>0</v>
      </c>
      <c r="P32" s="4"/>
      <c r="Q32" s="4"/>
      <c r="R32" s="13">
        <v>0</v>
      </c>
    </row>
    <row r="33" spans="1:19" x14ac:dyDescent="0.2">
      <c r="A33" s="1">
        <v>6</v>
      </c>
      <c r="B33" s="1">
        <v>34</v>
      </c>
      <c r="C33" s="13">
        <v>5.5E-2</v>
      </c>
      <c r="D33" s="3"/>
      <c r="E33" s="3"/>
      <c r="F33" s="13">
        <v>0.105</v>
      </c>
      <c r="G33" s="4"/>
      <c r="H33" s="4"/>
      <c r="I33" s="13">
        <v>0.04</v>
      </c>
      <c r="K33" s="4"/>
      <c r="L33" s="13">
        <v>0</v>
      </c>
      <c r="M33" s="4"/>
      <c r="N33" s="4"/>
      <c r="O33" s="13">
        <v>0</v>
      </c>
      <c r="P33" s="4"/>
      <c r="Q33" s="4"/>
      <c r="R33" s="13">
        <v>0.121</v>
      </c>
    </row>
    <row r="34" spans="1:19" x14ac:dyDescent="0.2">
      <c r="A34" s="1">
        <v>6</v>
      </c>
      <c r="B34" s="1">
        <v>35</v>
      </c>
      <c r="C34" s="13">
        <v>5.5E-2</v>
      </c>
      <c r="D34" s="3"/>
      <c r="E34" s="3"/>
      <c r="F34" s="13">
        <v>0</v>
      </c>
      <c r="G34" s="4"/>
      <c r="H34" s="4"/>
      <c r="I34" s="13">
        <v>0.04</v>
      </c>
      <c r="K34" s="4"/>
      <c r="L34" s="13">
        <v>0</v>
      </c>
      <c r="M34" s="4"/>
      <c r="N34" s="4"/>
      <c r="O34" s="13">
        <v>0</v>
      </c>
      <c r="P34" s="4"/>
      <c r="Q34" s="4"/>
      <c r="R34" s="13">
        <v>0</v>
      </c>
    </row>
    <row r="35" spans="1:19" x14ac:dyDescent="0.2">
      <c r="A35" s="1">
        <v>6</v>
      </c>
      <c r="B35" s="1">
        <v>36</v>
      </c>
      <c r="C35" s="13">
        <v>0.11</v>
      </c>
      <c r="D35" s="3"/>
      <c r="E35" s="3"/>
      <c r="F35" s="13">
        <v>0.105</v>
      </c>
      <c r="G35" s="4"/>
      <c r="H35" s="4"/>
      <c r="I35" s="13">
        <v>0.08</v>
      </c>
      <c r="K35" s="4"/>
      <c r="L35" s="13">
        <v>0</v>
      </c>
      <c r="M35" s="4"/>
      <c r="N35" s="4"/>
      <c r="O35" s="13">
        <v>0</v>
      </c>
      <c r="P35" s="4"/>
      <c r="Q35" s="4"/>
      <c r="R35" s="13">
        <v>0</v>
      </c>
    </row>
    <row r="36" spans="1:19" x14ac:dyDescent="0.2">
      <c r="A36" s="1">
        <v>6</v>
      </c>
      <c r="B36" s="1">
        <v>37</v>
      </c>
      <c r="C36" s="13">
        <v>5.5E-2</v>
      </c>
      <c r="D36" s="3"/>
      <c r="E36" s="3"/>
      <c r="F36" s="13">
        <v>0</v>
      </c>
      <c r="G36" s="4"/>
      <c r="H36" s="4"/>
      <c r="I36" s="13">
        <v>9.0649999999999994E-2</v>
      </c>
      <c r="K36" s="4"/>
      <c r="L36" s="13">
        <v>0</v>
      </c>
      <c r="M36" s="4"/>
      <c r="N36" s="4"/>
      <c r="O36" s="13">
        <v>0</v>
      </c>
      <c r="P36" s="4"/>
      <c r="Q36" s="4"/>
      <c r="R36" s="13">
        <v>0</v>
      </c>
    </row>
    <row r="37" spans="1:19" x14ac:dyDescent="0.2">
      <c r="A37" s="1">
        <v>6</v>
      </c>
      <c r="B37" s="1">
        <v>38</v>
      </c>
      <c r="C37" s="13">
        <v>5.5E-2</v>
      </c>
      <c r="D37" s="3">
        <f>SUM(C32:C37)/6</f>
        <v>6.4166666666666664E-2</v>
      </c>
      <c r="E37" s="3"/>
      <c r="F37" s="13">
        <v>0</v>
      </c>
      <c r="G37" s="3">
        <f>SUM(F32:F37)/6</f>
        <v>5.2499999999999998E-2</v>
      </c>
      <c r="H37" s="4"/>
      <c r="I37" s="13">
        <v>0.08</v>
      </c>
      <c r="J37" s="3">
        <f>SUM(I32:I37)/6</f>
        <v>5.5108333333333336E-2</v>
      </c>
      <c r="K37" s="4"/>
      <c r="L37" s="13">
        <v>3.7999999999999999E-2</v>
      </c>
      <c r="M37" s="3">
        <f>SUM(L32:L37)/6</f>
        <v>6.3333333333333332E-3</v>
      </c>
      <c r="N37" s="4"/>
      <c r="O37" s="13">
        <v>0</v>
      </c>
      <c r="P37" s="3">
        <f>SUM(O32:O37)/6</f>
        <v>0</v>
      </c>
      <c r="Q37" s="4"/>
      <c r="R37" s="13">
        <v>0</v>
      </c>
      <c r="S37" s="3">
        <f>SUM(R32:R37)/6</f>
        <v>2.0166666666666666E-2</v>
      </c>
    </row>
    <row r="38" spans="1:19" x14ac:dyDescent="0.2">
      <c r="A38" s="1">
        <v>7</v>
      </c>
      <c r="B38" s="1">
        <v>39</v>
      </c>
      <c r="C38" s="13">
        <v>5.5E-2</v>
      </c>
      <c r="D38" s="3"/>
      <c r="E38" s="3"/>
      <c r="F38" s="13">
        <v>0</v>
      </c>
      <c r="G38" s="4"/>
      <c r="H38" s="4"/>
      <c r="I38" s="13">
        <v>0.04</v>
      </c>
      <c r="K38" s="4"/>
      <c r="L38" s="13">
        <v>0</v>
      </c>
      <c r="M38" s="4"/>
      <c r="N38" s="4"/>
      <c r="O38" s="13">
        <v>0</v>
      </c>
      <c r="P38" s="4"/>
      <c r="Q38" s="4"/>
      <c r="R38" s="13">
        <v>0</v>
      </c>
    </row>
    <row r="39" spans="1:19" x14ac:dyDescent="0.2">
      <c r="A39" s="1">
        <v>7</v>
      </c>
      <c r="B39" s="1">
        <v>40</v>
      </c>
      <c r="C39" s="13">
        <v>5.5E-2</v>
      </c>
      <c r="D39" s="3"/>
      <c r="E39" s="3"/>
      <c r="F39" s="13">
        <v>0</v>
      </c>
      <c r="G39" s="4"/>
      <c r="H39" s="4"/>
      <c r="I39" s="13">
        <v>0</v>
      </c>
      <c r="K39" s="4"/>
      <c r="L39" s="13">
        <v>0</v>
      </c>
      <c r="M39" s="4"/>
      <c r="N39" s="4"/>
      <c r="O39" s="13">
        <v>0</v>
      </c>
      <c r="P39" s="4"/>
      <c r="Q39" s="4"/>
      <c r="R39" s="13">
        <v>0</v>
      </c>
    </row>
    <row r="40" spans="1:19" x14ac:dyDescent="0.2">
      <c r="A40" s="1">
        <v>7</v>
      </c>
      <c r="B40" s="1">
        <v>41</v>
      </c>
      <c r="C40" s="13">
        <v>5.5E-2</v>
      </c>
      <c r="D40" s="3"/>
      <c r="E40" s="3"/>
      <c r="F40" s="13">
        <v>0</v>
      </c>
      <c r="G40" s="4"/>
      <c r="H40" s="4"/>
      <c r="I40" s="13">
        <v>0.04</v>
      </c>
      <c r="K40" s="4"/>
      <c r="L40" s="13">
        <v>0</v>
      </c>
      <c r="M40" s="4"/>
      <c r="N40" s="4"/>
      <c r="O40" s="13">
        <v>0</v>
      </c>
      <c r="P40" s="4"/>
      <c r="Q40" s="4"/>
      <c r="R40" s="13">
        <v>0</v>
      </c>
    </row>
    <row r="41" spans="1:19" x14ac:dyDescent="0.2">
      <c r="A41" s="1">
        <v>7</v>
      </c>
      <c r="B41" s="1">
        <v>42</v>
      </c>
      <c r="C41" s="13">
        <v>5.5E-2</v>
      </c>
      <c r="D41" s="3"/>
      <c r="E41" s="3"/>
      <c r="F41" s="13">
        <v>0</v>
      </c>
      <c r="G41" s="4"/>
      <c r="H41" s="4"/>
      <c r="I41" s="13">
        <v>0</v>
      </c>
      <c r="K41" s="4"/>
      <c r="L41" s="13">
        <v>0</v>
      </c>
      <c r="M41" s="4"/>
      <c r="N41" s="4"/>
      <c r="O41" s="13">
        <v>0</v>
      </c>
      <c r="P41" s="4"/>
      <c r="Q41" s="4"/>
      <c r="R41" s="13">
        <v>0</v>
      </c>
    </row>
    <row r="42" spans="1:19" x14ac:dyDescent="0.2">
      <c r="A42" s="1">
        <v>7</v>
      </c>
      <c r="B42" s="1">
        <v>43</v>
      </c>
      <c r="C42" s="13">
        <v>5.5E-2</v>
      </c>
      <c r="D42" s="3"/>
      <c r="E42" s="3"/>
      <c r="F42" s="13">
        <v>0</v>
      </c>
      <c r="G42" s="4"/>
      <c r="H42" s="4"/>
      <c r="I42" s="13">
        <v>0</v>
      </c>
      <c r="K42" s="4"/>
      <c r="L42" s="13">
        <v>0</v>
      </c>
      <c r="M42" s="4"/>
      <c r="N42" s="4"/>
      <c r="O42" s="13">
        <v>0.65400000000000003</v>
      </c>
      <c r="P42" s="4"/>
      <c r="Q42" s="4"/>
      <c r="R42" s="13">
        <v>0</v>
      </c>
    </row>
    <row r="43" spans="1:19" x14ac:dyDescent="0.2">
      <c r="A43" s="1">
        <v>7</v>
      </c>
      <c r="B43" s="1">
        <v>44</v>
      </c>
      <c r="C43" s="13">
        <v>5.5E-2</v>
      </c>
      <c r="D43" s="3">
        <f>SUM(C38:C43)/6</f>
        <v>5.5E-2</v>
      </c>
      <c r="E43" s="3"/>
      <c r="F43" s="13">
        <v>0</v>
      </c>
      <c r="G43" s="3">
        <f>SUM(F38:F43)/6</f>
        <v>0</v>
      </c>
      <c r="H43" s="4"/>
      <c r="I43" s="13">
        <v>0.04</v>
      </c>
      <c r="J43" s="3">
        <f>SUM(I38:I43)/6</f>
        <v>0.02</v>
      </c>
      <c r="K43" s="4"/>
      <c r="L43" s="13">
        <v>0</v>
      </c>
      <c r="M43" s="3">
        <f>SUM(L38:L43)/6</f>
        <v>0</v>
      </c>
      <c r="N43" s="4"/>
      <c r="O43" s="13">
        <v>0</v>
      </c>
      <c r="P43" s="3">
        <f>SUM(O38:O43)/6</f>
        <v>0.109</v>
      </c>
      <c r="Q43" s="4"/>
      <c r="R43" s="13">
        <v>0</v>
      </c>
      <c r="S43" s="3">
        <f>SUM(R38:R43)/6</f>
        <v>0</v>
      </c>
    </row>
    <row r="44" spans="1:19" x14ac:dyDescent="0.2">
      <c r="A44" s="1">
        <v>8</v>
      </c>
      <c r="B44" s="1">
        <v>45</v>
      </c>
      <c r="C44" s="13">
        <v>5.5E-2</v>
      </c>
      <c r="D44" s="3"/>
      <c r="E44" s="3"/>
      <c r="F44" s="13">
        <v>0</v>
      </c>
      <c r="G44" s="4"/>
      <c r="H44" s="4"/>
      <c r="I44" s="13">
        <v>0</v>
      </c>
      <c r="K44" s="4"/>
      <c r="L44" s="13">
        <v>0</v>
      </c>
      <c r="M44" s="4"/>
      <c r="N44" s="4"/>
      <c r="O44" s="13">
        <v>0</v>
      </c>
      <c r="P44" s="4"/>
      <c r="Q44" s="4"/>
      <c r="R44" s="13">
        <v>0</v>
      </c>
    </row>
    <row r="45" spans="1:19" x14ac:dyDescent="0.2">
      <c r="A45" s="1">
        <v>8</v>
      </c>
      <c r="B45" s="1">
        <v>46</v>
      </c>
      <c r="C45" s="13">
        <v>5.5E-2</v>
      </c>
      <c r="D45" s="3"/>
      <c r="E45" s="3"/>
      <c r="F45" s="13">
        <v>0</v>
      </c>
      <c r="G45" s="4"/>
      <c r="H45" s="4"/>
      <c r="I45" s="13">
        <v>0</v>
      </c>
      <c r="K45" s="4"/>
      <c r="L45" s="13">
        <v>0</v>
      </c>
      <c r="M45" s="4"/>
      <c r="N45" s="4"/>
      <c r="O45" s="13">
        <v>0</v>
      </c>
      <c r="P45" s="4"/>
      <c r="Q45" s="4"/>
      <c r="R45" s="13">
        <v>0.155</v>
      </c>
    </row>
    <row r="46" spans="1:19" x14ac:dyDescent="0.2">
      <c r="A46" s="1">
        <v>8</v>
      </c>
      <c r="B46" s="1">
        <v>47</v>
      </c>
      <c r="C46" s="13">
        <v>5.5E-2</v>
      </c>
      <c r="D46" s="3"/>
      <c r="E46" s="3"/>
      <c r="F46" s="13">
        <v>0</v>
      </c>
      <c r="G46" s="4"/>
      <c r="H46" s="4"/>
      <c r="I46" s="13">
        <v>7.5499999999999998E-2</v>
      </c>
      <c r="K46" s="4"/>
      <c r="L46" s="13">
        <v>0</v>
      </c>
      <c r="M46" s="4"/>
      <c r="N46" s="4"/>
      <c r="O46" s="13">
        <v>0</v>
      </c>
      <c r="P46" s="4"/>
      <c r="Q46" s="4"/>
      <c r="R46" s="13">
        <v>0.04</v>
      </c>
    </row>
    <row r="47" spans="1:19" x14ac:dyDescent="0.2">
      <c r="A47" s="1">
        <v>8</v>
      </c>
      <c r="B47" s="1">
        <v>48</v>
      </c>
      <c r="C47" s="13">
        <v>5.5E-2</v>
      </c>
      <c r="D47" s="3"/>
      <c r="E47" s="3"/>
      <c r="F47" s="13">
        <v>0</v>
      </c>
      <c r="G47" s="4"/>
      <c r="H47" s="4"/>
      <c r="I47" s="13">
        <v>0</v>
      </c>
      <c r="K47" s="4"/>
      <c r="L47" s="13">
        <v>0</v>
      </c>
      <c r="M47" s="4"/>
      <c r="N47" s="4"/>
      <c r="O47" s="13">
        <v>0</v>
      </c>
      <c r="P47" s="4"/>
      <c r="Q47" s="4"/>
      <c r="R47" s="13">
        <v>0</v>
      </c>
    </row>
    <row r="48" spans="1:19" x14ac:dyDescent="0.2">
      <c r="A48" s="1">
        <v>8</v>
      </c>
      <c r="B48" s="1">
        <v>49</v>
      </c>
      <c r="C48" s="13">
        <v>5.5E-2</v>
      </c>
      <c r="D48" s="3"/>
      <c r="E48" s="3"/>
      <c r="F48" s="13">
        <v>0.105</v>
      </c>
      <c r="G48" s="4"/>
      <c r="H48" s="4"/>
      <c r="I48" s="13">
        <v>0.04</v>
      </c>
      <c r="K48" s="4"/>
      <c r="L48" s="13">
        <v>0</v>
      </c>
      <c r="M48" s="4"/>
      <c r="N48" s="4"/>
      <c r="O48" s="13">
        <v>0</v>
      </c>
      <c r="P48" s="4"/>
      <c r="Q48" s="4"/>
      <c r="R48" s="13">
        <v>0</v>
      </c>
    </row>
    <row r="49" spans="1:19" x14ac:dyDescent="0.2">
      <c r="A49" s="1">
        <v>8</v>
      </c>
      <c r="B49" s="1">
        <v>50</v>
      </c>
      <c r="C49" s="13">
        <v>5.5E-2</v>
      </c>
      <c r="D49" s="3">
        <f>SUM(C44:C49)/6</f>
        <v>5.5E-2</v>
      </c>
      <c r="E49" s="3"/>
      <c r="F49" s="13">
        <v>0</v>
      </c>
      <c r="G49" s="3">
        <f>SUM(F44:F49)/6</f>
        <v>1.7499999999999998E-2</v>
      </c>
      <c r="H49" s="4"/>
      <c r="I49" s="13">
        <v>0</v>
      </c>
      <c r="J49" s="3">
        <f>SUM(I44:I49)/6</f>
        <v>1.925E-2</v>
      </c>
      <c r="K49" s="4"/>
      <c r="L49" s="13">
        <v>0</v>
      </c>
      <c r="M49" s="3">
        <f>SUM(L44:L49)/6</f>
        <v>0</v>
      </c>
      <c r="N49" s="4"/>
      <c r="O49" s="13">
        <v>0</v>
      </c>
      <c r="P49" s="3">
        <f>SUM(O44:O49)/6</f>
        <v>0</v>
      </c>
      <c r="Q49" s="4"/>
      <c r="R49" s="13">
        <v>0</v>
      </c>
      <c r="S49" s="3">
        <f>SUM(R44:R49)/6</f>
        <v>3.2500000000000001E-2</v>
      </c>
    </row>
    <row r="50" spans="1:19" x14ac:dyDescent="0.2">
      <c r="A50" s="1">
        <v>9</v>
      </c>
      <c r="B50" s="1">
        <v>51</v>
      </c>
      <c r="C50" s="13">
        <v>0.11</v>
      </c>
      <c r="D50" s="3"/>
      <c r="E50" s="3"/>
      <c r="F50" s="13">
        <v>0</v>
      </c>
      <c r="G50" s="4"/>
      <c r="H50" s="4"/>
      <c r="I50" s="13">
        <v>0.08</v>
      </c>
      <c r="K50" s="4"/>
      <c r="L50" s="13">
        <v>0</v>
      </c>
      <c r="M50" s="4"/>
      <c r="N50" s="4"/>
      <c r="O50" s="13">
        <v>0.3585000000000001</v>
      </c>
      <c r="P50" s="4"/>
      <c r="Q50" s="4"/>
      <c r="R50" s="13">
        <v>0</v>
      </c>
    </row>
    <row r="51" spans="1:19" x14ac:dyDescent="0.2">
      <c r="A51" s="1">
        <v>9</v>
      </c>
      <c r="B51" s="1">
        <v>52</v>
      </c>
      <c r="C51" s="13">
        <v>5.5E-2</v>
      </c>
      <c r="D51" s="3"/>
      <c r="E51" s="3"/>
      <c r="F51" s="13">
        <v>0</v>
      </c>
      <c r="G51" s="4"/>
      <c r="H51" s="4"/>
      <c r="I51" s="13">
        <v>0</v>
      </c>
      <c r="K51" s="4"/>
      <c r="L51" s="13">
        <v>0</v>
      </c>
      <c r="M51" s="4"/>
      <c r="N51" s="4"/>
      <c r="O51" s="13">
        <v>0</v>
      </c>
      <c r="P51" s="4"/>
      <c r="Q51" s="4"/>
      <c r="R51" s="13">
        <v>0</v>
      </c>
    </row>
    <row r="52" spans="1:19" x14ac:dyDescent="0.2">
      <c r="A52" s="1">
        <v>9</v>
      </c>
      <c r="B52" s="1">
        <v>53</v>
      </c>
      <c r="C52" s="13">
        <v>5.5E-2</v>
      </c>
      <c r="D52" s="3"/>
      <c r="E52" s="3"/>
      <c r="F52" s="13">
        <v>0</v>
      </c>
      <c r="G52" s="4"/>
      <c r="H52" s="4"/>
      <c r="I52" s="13">
        <v>0</v>
      </c>
      <c r="K52" s="4"/>
      <c r="L52" s="13">
        <v>0</v>
      </c>
      <c r="M52" s="4"/>
      <c r="N52" s="4"/>
      <c r="O52" s="13">
        <v>0</v>
      </c>
      <c r="P52" s="4"/>
      <c r="Q52" s="4"/>
      <c r="R52" s="13">
        <v>0</v>
      </c>
    </row>
    <row r="53" spans="1:19" x14ac:dyDescent="0.2">
      <c r="A53" s="1">
        <v>9</v>
      </c>
      <c r="B53" s="1">
        <v>54</v>
      </c>
      <c r="C53" s="13">
        <v>0</v>
      </c>
      <c r="D53" s="3"/>
      <c r="E53" s="3"/>
      <c r="F53" s="13">
        <v>0</v>
      </c>
      <c r="G53" s="4"/>
      <c r="H53" s="4"/>
      <c r="I53" s="13">
        <v>0</v>
      </c>
      <c r="K53" s="4"/>
      <c r="L53" s="13">
        <v>0</v>
      </c>
      <c r="M53" s="4"/>
      <c r="N53" s="4"/>
      <c r="O53" s="13">
        <v>0</v>
      </c>
      <c r="P53" s="4"/>
      <c r="Q53" s="4"/>
      <c r="R53" s="13">
        <v>0</v>
      </c>
    </row>
    <row r="54" spans="1:19" x14ac:dyDescent="0.2">
      <c r="A54" s="1">
        <v>9</v>
      </c>
      <c r="B54" s="1">
        <v>55</v>
      </c>
      <c r="C54" s="13">
        <v>5.5E-2</v>
      </c>
      <c r="D54" s="3"/>
      <c r="E54" s="3"/>
      <c r="F54" s="13">
        <v>0</v>
      </c>
      <c r="G54" s="4"/>
      <c r="H54" s="4"/>
      <c r="I54" s="13">
        <v>0</v>
      </c>
      <c r="K54" s="4"/>
      <c r="L54" s="13">
        <v>0.02</v>
      </c>
      <c r="M54" s="4"/>
      <c r="N54" s="4"/>
      <c r="O54" s="13">
        <v>0</v>
      </c>
      <c r="P54" s="4"/>
      <c r="Q54" s="4"/>
      <c r="R54" s="13">
        <v>0</v>
      </c>
    </row>
    <row r="55" spans="1:19" x14ac:dyDescent="0.2">
      <c r="A55" s="1">
        <v>9</v>
      </c>
      <c r="B55" s="1">
        <v>56</v>
      </c>
      <c r="C55" s="13">
        <v>5.5E-2</v>
      </c>
      <c r="D55" s="3">
        <f>SUM(C50:C55)/6</f>
        <v>5.5E-2</v>
      </c>
      <c r="E55" s="3"/>
      <c r="F55" s="13">
        <v>0</v>
      </c>
      <c r="G55" s="3">
        <f>SUM(F50:F55)/6</f>
        <v>0</v>
      </c>
      <c r="H55" s="4"/>
      <c r="I55" s="13">
        <v>0</v>
      </c>
      <c r="J55" s="3">
        <f>SUM(I50:I55)/6</f>
        <v>1.3333333333333334E-2</v>
      </c>
      <c r="K55" s="4"/>
      <c r="L55" s="13">
        <v>0</v>
      </c>
      <c r="M55" s="3">
        <f>SUM(L50:L55)/6</f>
        <v>3.3333333333333335E-3</v>
      </c>
      <c r="N55" s="4"/>
      <c r="O55" s="13">
        <v>0</v>
      </c>
      <c r="P55" s="3">
        <f>SUM(O50:O55)/6</f>
        <v>5.9750000000000018E-2</v>
      </c>
      <c r="Q55" s="4"/>
      <c r="R55" s="13">
        <v>0</v>
      </c>
      <c r="S55" s="3">
        <f>SUM(R50:R55)/6</f>
        <v>0</v>
      </c>
    </row>
    <row r="56" spans="1:19" x14ac:dyDescent="0.2">
      <c r="A56" s="1">
        <v>10</v>
      </c>
      <c r="B56" s="1">
        <v>57</v>
      </c>
      <c r="C56" s="13">
        <v>5.5E-2</v>
      </c>
      <c r="D56" s="3"/>
      <c r="E56" s="3"/>
      <c r="F56" s="13">
        <v>0</v>
      </c>
      <c r="G56" s="4"/>
      <c r="H56" s="4"/>
      <c r="I56" s="13">
        <v>0.04</v>
      </c>
      <c r="K56" s="4"/>
      <c r="L56" s="13">
        <v>0.53175000000000006</v>
      </c>
      <c r="M56" s="4"/>
      <c r="N56" s="4"/>
      <c r="O56" s="13">
        <v>0</v>
      </c>
      <c r="P56" s="4"/>
      <c r="Q56" s="4"/>
      <c r="R56" s="13">
        <v>0</v>
      </c>
    </row>
    <row r="57" spans="1:19" x14ac:dyDescent="0.2">
      <c r="A57" s="1">
        <v>10</v>
      </c>
      <c r="B57" s="1">
        <v>58</v>
      </c>
      <c r="C57" s="13">
        <v>5.5E-2</v>
      </c>
      <c r="D57" s="3"/>
      <c r="E57" s="3"/>
      <c r="F57" s="13">
        <v>0</v>
      </c>
      <c r="G57" s="4"/>
      <c r="H57" s="4"/>
      <c r="I57" s="13">
        <v>0</v>
      </c>
      <c r="K57" s="4"/>
      <c r="L57" s="13">
        <v>0</v>
      </c>
      <c r="M57" s="4"/>
      <c r="N57" s="4"/>
      <c r="O57" s="13">
        <v>0</v>
      </c>
      <c r="P57" s="4"/>
      <c r="Q57" s="4"/>
      <c r="R57" s="13">
        <v>0</v>
      </c>
    </row>
    <row r="58" spans="1:19" x14ac:dyDescent="0.2">
      <c r="A58" s="1">
        <v>10</v>
      </c>
      <c r="B58" s="1">
        <v>59</v>
      </c>
      <c r="C58" s="13">
        <v>5.5E-2</v>
      </c>
      <c r="D58" s="3"/>
      <c r="E58" s="3"/>
      <c r="F58" s="13">
        <v>0</v>
      </c>
      <c r="G58" s="4"/>
      <c r="H58" s="4"/>
      <c r="I58" s="13">
        <v>0</v>
      </c>
      <c r="K58" s="4"/>
      <c r="L58" s="13">
        <v>0</v>
      </c>
      <c r="M58" s="4"/>
      <c r="N58" s="4"/>
      <c r="O58" s="13">
        <v>0</v>
      </c>
      <c r="P58" s="4"/>
      <c r="Q58" s="4"/>
      <c r="R58" s="13">
        <v>0</v>
      </c>
    </row>
    <row r="59" spans="1:19" x14ac:dyDescent="0.2">
      <c r="A59" s="1">
        <v>10</v>
      </c>
      <c r="B59" s="1">
        <v>60</v>
      </c>
      <c r="C59" s="13">
        <v>0.11</v>
      </c>
      <c r="D59" s="3"/>
      <c r="E59" s="3"/>
      <c r="F59" s="13">
        <v>0.105</v>
      </c>
      <c r="G59" s="4"/>
      <c r="H59" s="4"/>
      <c r="I59" s="13">
        <v>0</v>
      </c>
      <c r="K59" s="4"/>
      <c r="L59" s="13">
        <v>0</v>
      </c>
      <c r="M59" s="4"/>
      <c r="N59" s="4"/>
      <c r="O59" s="13">
        <v>0</v>
      </c>
      <c r="P59" s="4"/>
      <c r="Q59" s="4"/>
      <c r="R59" s="13">
        <v>0</v>
      </c>
    </row>
    <row r="60" spans="1:19" x14ac:dyDescent="0.2">
      <c r="A60" s="1">
        <v>10</v>
      </c>
      <c r="B60" s="1">
        <v>61</v>
      </c>
      <c r="C60" s="13">
        <v>5.5E-2</v>
      </c>
      <c r="D60" s="3"/>
      <c r="E60" s="3"/>
      <c r="F60" s="13">
        <v>0.105</v>
      </c>
      <c r="G60" s="4"/>
      <c r="H60" s="4"/>
      <c r="I60" s="13">
        <v>0</v>
      </c>
      <c r="K60" s="4"/>
      <c r="L60" s="13">
        <v>0</v>
      </c>
      <c r="M60" s="4"/>
      <c r="N60" s="4"/>
      <c r="O60" s="13">
        <v>0</v>
      </c>
      <c r="P60" s="4"/>
      <c r="Q60" s="4"/>
      <c r="R60" s="13">
        <v>0</v>
      </c>
    </row>
    <row r="61" spans="1:19" x14ac:dyDescent="0.2">
      <c r="A61" s="1">
        <v>10</v>
      </c>
      <c r="B61" s="1">
        <v>62</v>
      </c>
      <c r="C61" s="13">
        <v>5.5E-2</v>
      </c>
      <c r="D61" s="3">
        <f>SUM(C56:C61)/6</f>
        <v>6.4166666666666664E-2</v>
      </c>
      <c r="E61" s="3"/>
      <c r="F61" s="13">
        <v>0</v>
      </c>
      <c r="G61" s="3">
        <f>SUM(F56:F61)/6</f>
        <v>3.4999999999999996E-2</v>
      </c>
      <c r="H61" s="4"/>
      <c r="I61" s="13">
        <v>0</v>
      </c>
      <c r="J61" s="3">
        <f>SUM(I56:I61)/6</f>
        <v>6.6666666666666671E-3</v>
      </c>
      <c r="K61" s="4"/>
      <c r="L61" s="13">
        <v>0</v>
      </c>
      <c r="M61" s="3">
        <f>SUM(L56:L61)/6</f>
        <v>8.8625000000000009E-2</v>
      </c>
      <c r="N61" s="4"/>
      <c r="O61" s="13">
        <v>0</v>
      </c>
      <c r="P61" s="3">
        <f>SUM(O56:O61)/6</f>
        <v>0</v>
      </c>
      <c r="Q61" s="4"/>
      <c r="R61" s="13">
        <v>0</v>
      </c>
      <c r="S61" s="3">
        <f>SUM(R56:R61)/6</f>
        <v>0</v>
      </c>
    </row>
    <row r="62" spans="1:19" x14ac:dyDescent="0.2">
      <c r="L62" s="3"/>
      <c r="M62" s="3"/>
      <c r="N62" s="3"/>
    </row>
    <row r="63" spans="1:19" x14ac:dyDescent="0.2">
      <c r="L63" s="3"/>
      <c r="M63" s="3"/>
      <c r="N63" s="3"/>
    </row>
    <row r="64" spans="1:19" x14ac:dyDescent="0.2">
      <c r="L64" s="3"/>
      <c r="M64" s="3"/>
      <c r="N64" s="3"/>
    </row>
    <row r="68" spans="1:28" x14ac:dyDescent="0.2">
      <c r="A68" s="1" t="s">
        <v>0</v>
      </c>
      <c r="B68" s="2" t="s">
        <v>1</v>
      </c>
      <c r="C68" s="2" t="s">
        <v>2</v>
      </c>
      <c r="D68" s="2" t="s">
        <v>9</v>
      </c>
      <c r="E68" s="2"/>
      <c r="F68" s="2" t="s">
        <v>3</v>
      </c>
      <c r="G68" s="2" t="s">
        <v>9</v>
      </c>
      <c r="H68" s="2"/>
      <c r="I68" s="2" t="s">
        <v>4</v>
      </c>
      <c r="J68" s="2" t="s">
        <v>9</v>
      </c>
      <c r="K68" s="2"/>
      <c r="L68" s="2" t="s">
        <v>5</v>
      </c>
      <c r="M68" s="2" t="s">
        <v>9</v>
      </c>
      <c r="N68" s="2"/>
      <c r="O68" s="2" t="s">
        <v>6</v>
      </c>
      <c r="P68" s="2" t="s">
        <v>9</v>
      </c>
      <c r="Q68" s="2"/>
      <c r="R68" s="2" t="s">
        <v>7</v>
      </c>
      <c r="S68" s="2" t="s">
        <v>9</v>
      </c>
      <c r="U68" s="1" t="s">
        <v>0</v>
      </c>
      <c r="V68" s="2" t="s">
        <v>1</v>
      </c>
      <c r="W68" s="2" t="s">
        <v>2</v>
      </c>
      <c r="X68" s="2" t="s">
        <v>3</v>
      </c>
      <c r="Y68" s="2" t="s">
        <v>4</v>
      </c>
      <c r="Z68" s="2" t="s">
        <v>5</v>
      </c>
      <c r="AA68" s="2" t="s">
        <v>6</v>
      </c>
      <c r="AB68" s="2" t="s">
        <v>7</v>
      </c>
    </row>
    <row r="69" spans="1:28" x14ac:dyDescent="0.2">
      <c r="A69" s="1">
        <v>1</v>
      </c>
      <c r="B69" s="1">
        <v>3</v>
      </c>
      <c r="C69" s="39">
        <v>0</v>
      </c>
      <c r="D69" s="3"/>
      <c r="E69" s="3"/>
      <c r="F69" s="39">
        <v>0</v>
      </c>
      <c r="G69" s="3"/>
      <c r="H69" s="4"/>
      <c r="I69" s="24">
        <v>0.15140000000000001</v>
      </c>
      <c r="J69" s="3"/>
      <c r="K69" s="4"/>
      <c r="L69" s="24">
        <v>0</v>
      </c>
      <c r="M69" s="3"/>
      <c r="N69" s="4"/>
      <c r="O69" s="24">
        <v>0</v>
      </c>
      <c r="P69" s="3"/>
      <c r="Q69" s="4"/>
      <c r="R69" s="24">
        <v>0</v>
      </c>
      <c r="S69" s="3"/>
      <c r="U69" s="4">
        <v>1</v>
      </c>
      <c r="V69" s="7" t="s">
        <v>94</v>
      </c>
      <c r="W69" s="4">
        <v>0</v>
      </c>
      <c r="X69" s="4">
        <v>0</v>
      </c>
      <c r="Y69" s="4">
        <v>0.124025</v>
      </c>
      <c r="Z69" s="4">
        <v>0</v>
      </c>
      <c r="AA69" s="4">
        <v>0</v>
      </c>
      <c r="AB69" s="4">
        <v>0</v>
      </c>
    </row>
    <row r="70" spans="1:28" x14ac:dyDescent="0.2">
      <c r="A70" s="1">
        <v>1</v>
      </c>
      <c r="B70" s="1">
        <v>4</v>
      </c>
      <c r="C70" s="39">
        <v>0</v>
      </c>
      <c r="D70" s="26">
        <f>AVERAGE(C69:C70)</f>
        <v>0</v>
      </c>
      <c r="E70" s="3"/>
      <c r="F70" s="39">
        <v>0</v>
      </c>
      <c r="G70" s="26">
        <f>AVERAGE(F69:F70)</f>
        <v>0</v>
      </c>
      <c r="H70" s="4"/>
      <c r="I70" s="24">
        <v>9.665E-2</v>
      </c>
      <c r="J70" s="26">
        <f>AVERAGE(I69:I70)</f>
        <v>0.124025</v>
      </c>
      <c r="K70" s="4"/>
      <c r="L70" s="24">
        <v>0</v>
      </c>
      <c r="M70" s="26">
        <f>AVERAGE(L69:L70)</f>
        <v>0</v>
      </c>
      <c r="N70" s="4"/>
      <c r="O70" s="24">
        <v>0</v>
      </c>
      <c r="P70" s="26">
        <f>AVERAGE(O69:O70)</f>
        <v>0</v>
      </c>
      <c r="Q70" s="4"/>
      <c r="R70" s="24">
        <v>0</v>
      </c>
      <c r="S70" s="26">
        <f>AVERAGE(R69:R70)</f>
        <v>0</v>
      </c>
      <c r="U70" s="4">
        <v>1</v>
      </c>
      <c r="V70" s="7" t="s">
        <v>95</v>
      </c>
      <c r="W70" s="4">
        <v>0</v>
      </c>
      <c r="X70" s="4">
        <v>0</v>
      </c>
      <c r="Y70" s="4">
        <v>0.28370000000000001</v>
      </c>
      <c r="Z70" s="4">
        <v>0</v>
      </c>
      <c r="AA70" s="4">
        <v>0</v>
      </c>
      <c r="AB70" s="4">
        <v>0.499</v>
      </c>
    </row>
    <row r="71" spans="1:28" x14ac:dyDescent="0.2">
      <c r="A71" s="1">
        <v>1</v>
      </c>
      <c r="B71" s="1">
        <v>5</v>
      </c>
      <c r="C71" s="39">
        <v>0</v>
      </c>
      <c r="D71" s="3"/>
      <c r="E71" s="3"/>
      <c r="F71" s="39">
        <v>0</v>
      </c>
      <c r="G71" s="3"/>
      <c r="H71" s="4"/>
      <c r="I71" s="24">
        <v>0.08</v>
      </c>
      <c r="J71" s="3"/>
      <c r="K71" s="4"/>
      <c r="L71" s="24">
        <v>0</v>
      </c>
      <c r="M71" s="3"/>
      <c r="N71" s="4"/>
      <c r="O71" s="39">
        <v>0</v>
      </c>
      <c r="P71" s="3"/>
      <c r="Q71" s="4"/>
      <c r="R71" s="24">
        <v>0.30299999999999999</v>
      </c>
      <c r="S71" s="3"/>
      <c r="U71" s="4">
        <v>1</v>
      </c>
      <c r="V71" s="7" t="s">
        <v>96</v>
      </c>
      <c r="W71" s="4">
        <v>0</v>
      </c>
      <c r="X71" s="4">
        <v>0</v>
      </c>
      <c r="Y71" s="4">
        <v>0.04</v>
      </c>
      <c r="Z71" s="4">
        <v>0</v>
      </c>
      <c r="AA71" s="4">
        <v>0</v>
      </c>
      <c r="AB71" s="4">
        <v>0</v>
      </c>
    </row>
    <row r="72" spans="1:28" x14ac:dyDescent="0.2">
      <c r="A72" s="1">
        <v>1</v>
      </c>
      <c r="B72" s="1">
        <v>6</v>
      </c>
      <c r="C72" s="39">
        <v>0</v>
      </c>
      <c r="D72" s="26">
        <f>AVERAGE(C71:C72)</f>
        <v>0</v>
      </c>
      <c r="E72" s="3"/>
      <c r="F72" s="39">
        <v>0</v>
      </c>
      <c r="G72" s="26">
        <f>AVERAGE(F71:F72)</f>
        <v>0</v>
      </c>
      <c r="H72" s="4"/>
      <c r="I72" s="24">
        <v>0.4874</v>
      </c>
      <c r="J72" s="26">
        <f>AVERAGE(I71:I72)</f>
        <v>0.28370000000000001</v>
      </c>
      <c r="K72" s="4"/>
      <c r="L72" s="24">
        <v>0</v>
      </c>
      <c r="M72" s="26">
        <f>AVERAGE(L71:L72)</f>
        <v>0</v>
      </c>
      <c r="N72" s="4"/>
      <c r="O72" s="39">
        <v>0</v>
      </c>
      <c r="P72" s="26">
        <f>AVERAGE(O71:O72)</f>
        <v>0</v>
      </c>
      <c r="Q72" s="4"/>
      <c r="R72" s="24">
        <v>0.69499999999999995</v>
      </c>
      <c r="S72" s="26">
        <f>AVERAGE(R71:R72)</f>
        <v>0.499</v>
      </c>
      <c r="U72" s="4">
        <v>2</v>
      </c>
      <c r="V72" s="7" t="s">
        <v>97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</row>
    <row r="73" spans="1:28" x14ac:dyDescent="0.2">
      <c r="A73" s="1">
        <v>1</v>
      </c>
      <c r="B73" s="1">
        <v>7</v>
      </c>
      <c r="C73" s="39">
        <v>0</v>
      </c>
      <c r="D73" s="3"/>
      <c r="E73" s="3"/>
      <c r="F73" s="39">
        <v>0</v>
      </c>
      <c r="G73" s="3"/>
      <c r="H73" s="4"/>
      <c r="I73" s="24">
        <v>0</v>
      </c>
      <c r="J73" s="3"/>
      <c r="K73" s="4"/>
      <c r="L73" s="39">
        <v>0</v>
      </c>
      <c r="M73" s="3"/>
      <c r="N73" s="4"/>
      <c r="O73" s="24">
        <v>0</v>
      </c>
      <c r="P73" s="3"/>
      <c r="Q73" s="4"/>
      <c r="R73" s="24">
        <v>0</v>
      </c>
      <c r="S73" s="3"/>
      <c r="U73" s="4">
        <v>2</v>
      </c>
      <c r="V73" s="7" t="s">
        <v>98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</row>
    <row r="74" spans="1:28" x14ac:dyDescent="0.2">
      <c r="A74" s="1">
        <v>1</v>
      </c>
      <c r="B74" s="1">
        <v>8</v>
      </c>
      <c r="C74" s="39">
        <v>0</v>
      </c>
      <c r="D74" s="26">
        <f>AVERAGE(C73:C74)</f>
        <v>0</v>
      </c>
      <c r="E74" s="3"/>
      <c r="F74" s="39">
        <v>0</v>
      </c>
      <c r="G74" s="26">
        <f>AVERAGE(F73:F74)</f>
        <v>0</v>
      </c>
      <c r="H74" s="4"/>
      <c r="I74" s="24">
        <v>0.08</v>
      </c>
      <c r="J74" s="26">
        <f>AVERAGE(I73:I74)</f>
        <v>0.04</v>
      </c>
      <c r="K74" s="4"/>
      <c r="L74" s="24">
        <v>0</v>
      </c>
      <c r="M74" s="26">
        <f>AVERAGE(L73:L74)</f>
        <v>0</v>
      </c>
      <c r="N74" s="4"/>
      <c r="O74" s="24">
        <v>0</v>
      </c>
      <c r="P74" s="26">
        <f>AVERAGE(O73:O74)</f>
        <v>0</v>
      </c>
      <c r="Q74" s="4"/>
      <c r="R74" s="24">
        <v>0</v>
      </c>
      <c r="S74" s="26">
        <f>AVERAGE(R73:R74)</f>
        <v>0</v>
      </c>
      <c r="U74" s="4">
        <v>2</v>
      </c>
      <c r="V74" s="7" t="s">
        <v>99</v>
      </c>
      <c r="W74" s="4">
        <v>0</v>
      </c>
      <c r="X74" s="4">
        <v>0</v>
      </c>
      <c r="Y74" s="4">
        <v>0</v>
      </c>
      <c r="Z74" s="4">
        <v>0.32997500000000002</v>
      </c>
      <c r="AA74" s="4">
        <v>0</v>
      </c>
      <c r="AB74" s="4">
        <v>0.55200000000000005</v>
      </c>
    </row>
    <row r="75" spans="1:28" x14ac:dyDescent="0.2">
      <c r="A75" s="1">
        <v>2</v>
      </c>
      <c r="B75" s="1">
        <v>9</v>
      </c>
      <c r="C75" s="24">
        <v>0</v>
      </c>
      <c r="D75" s="3"/>
      <c r="E75" s="3"/>
      <c r="F75" s="24">
        <v>0</v>
      </c>
      <c r="G75" s="3"/>
      <c r="H75" s="4"/>
      <c r="I75" s="24">
        <v>0</v>
      </c>
      <c r="J75" s="3"/>
      <c r="K75" s="4"/>
      <c r="L75" s="24">
        <v>0</v>
      </c>
      <c r="M75" s="3"/>
      <c r="N75" s="4"/>
      <c r="O75" s="39">
        <v>0</v>
      </c>
      <c r="P75" s="3"/>
      <c r="Q75" s="4"/>
      <c r="R75" s="24">
        <v>0</v>
      </c>
      <c r="S75" s="3"/>
      <c r="U75" s="4">
        <v>3</v>
      </c>
      <c r="V75" s="7" t="s">
        <v>100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  <c r="AB75" s="4">
        <v>0.47</v>
      </c>
    </row>
    <row r="76" spans="1:28" x14ac:dyDescent="0.2">
      <c r="A76" s="1">
        <v>2</v>
      </c>
      <c r="B76" s="1">
        <v>10</v>
      </c>
      <c r="C76" s="24">
        <v>0</v>
      </c>
      <c r="D76" s="26">
        <f>AVERAGE(C75:C76)</f>
        <v>0</v>
      </c>
      <c r="E76" s="3"/>
      <c r="F76" s="24">
        <v>0</v>
      </c>
      <c r="G76" s="26">
        <f>AVERAGE(F75:F76)</f>
        <v>0</v>
      </c>
      <c r="H76" s="4"/>
      <c r="I76" s="39">
        <v>0</v>
      </c>
      <c r="J76" s="26">
        <f>AVERAGE(I75:I76)</f>
        <v>0</v>
      </c>
      <c r="K76" s="4"/>
      <c r="L76" s="24">
        <v>0</v>
      </c>
      <c r="M76" s="26">
        <f>AVERAGE(L75:L76)</f>
        <v>0</v>
      </c>
      <c r="N76" s="4"/>
      <c r="O76" s="24">
        <v>0</v>
      </c>
      <c r="P76" s="26">
        <f>AVERAGE(O75:O76)</f>
        <v>0</v>
      </c>
      <c r="Q76" s="4"/>
      <c r="R76" s="24">
        <v>0</v>
      </c>
      <c r="S76" s="26">
        <f>AVERAGE(R75:R76)</f>
        <v>0</v>
      </c>
      <c r="U76" s="4">
        <v>3</v>
      </c>
      <c r="V76" s="7" t="s">
        <v>101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</row>
    <row r="77" spans="1:28" x14ac:dyDescent="0.2">
      <c r="A77" s="1">
        <v>2</v>
      </c>
      <c r="B77" s="1">
        <v>11</v>
      </c>
      <c r="C77" s="24">
        <v>0</v>
      </c>
      <c r="D77" s="3"/>
      <c r="E77" s="3"/>
      <c r="F77" s="24">
        <v>0</v>
      </c>
      <c r="G77" s="3"/>
      <c r="H77" s="4"/>
      <c r="I77" s="24">
        <v>0</v>
      </c>
      <c r="J77" s="3"/>
      <c r="K77" s="4"/>
      <c r="L77" s="24">
        <v>0</v>
      </c>
      <c r="M77" s="3"/>
      <c r="N77" s="4"/>
      <c r="O77" s="24">
        <v>0</v>
      </c>
      <c r="P77" s="3"/>
      <c r="Q77" s="4"/>
      <c r="R77" s="24">
        <v>0</v>
      </c>
      <c r="S77" s="3"/>
      <c r="U77" s="4">
        <v>3</v>
      </c>
      <c r="V77" s="7" t="s">
        <v>102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</row>
    <row r="78" spans="1:28" x14ac:dyDescent="0.2">
      <c r="A78" s="1">
        <v>2</v>
      </c>
      <c r="B78" s="1">
        <v>12</v>
      </c>
      <c r="C78" s="39">
        <v>0</v>
      </c>
      <c r="D78" s="26">
        <f>AVERAGE(C77:C78)</f>
        <v>0</v>
      </c>
      <c r="E78" s="3"/>
      <c r="F78" s="24">
        <v>0</v>
      </c>
      <c r="G78" s="26">
        <f>AVERAGE(F77:F78)</f>
        <v>0</v>
      </c>
      <c r="H78" s="4"/>
      <c r="I78" s="24">
        <v>0</v>
      </c>
      <c r="J78" s="26">
        <f>AVERAGE(I77:I78)</f>
        <v>0</v>
      </c>
      <c r="K78" s="4"/>
      <c r="L78" s="24">
        <v>0</v>
      </c>
      <c r="M78" s="26">
        <f>AVERAGE(L77:L78)</f>
        <v>0</v>
      </c>
      <c r="N78" s="4"/>
      <c r="O78" s="24">
        <v>0</v>
      </c>
      <c r="P78" s="26">
        <f>AVERAGE(O77:O78)</f>
        <v>0</v>
      </c>
      <c r="Q78" s="4"/>
      <c r="R78" s="24">
        <v>0</v>
      </c>
      <c r="S78" s="26">
        <f>AVERAGE(R77:R78)</f>
        <v>0</v>
      </c>
      <c r="U78" s="4">
        <v>4</v>
      </c>
      <c r="V78" s="7" t="s">
        <v>103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</row>
    <row r="79" spans="1:28" x14ac:dyDescent="0.2">
      <c r="A79" s="1">
        <v>2</v>
      </c>
      <c r="B79" s="1">
        <v>13</v>
      </c>
      <c r="C79" s="24">
        <v>0</v>
      </c>
      <c r="D79" s="3"/>
      <c r="E79" s="3"/>
      <c r="F79" s="24">
        <v>0</v>
      </c>
      <c r="G79" s="3"/>
      <c r="H79" s="4"/>
      <c r="I79" s="24">
        <v>0</v>
      </c>
      <c r="J79" s="3"/>
      <c r="K79" s="4"/>
      <c r="L79" s="24">
        <v>8.6199999999999999E-2</v>
      </c>
      <c r="M79" s="3"/>
      <c r="N79" s="4"/>
      <c r="O79" s="24">
        <v>0</v>
      </c>
      <c r="P79" s="3"/>
      <c r="Q79" s="4"/>
      <c r="R79" s="24">
        <v>0.86599999999999999</v>
      </c>
      <c r="S79" s="3"/>
      <c r="U79" s="4">
        <v>4</v>
      </c>
      <c r="V79" s="7" t="s">
        <v>104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  <c r="AB79" s="4">
        <v>0</v>
      </c>
    </row>
    <row r="80" spans="1:28" x14ac:dyDescent="0.2">
      <c r="A80" s="1">
        <v>2</v>
      </c>
      <c r="B80" s="1">
        <v>14</v>
      </c>
      <c r="C80" s="39">
        <v>0</v>
      </c>
      <c r="D80" s="26">
        <f>AVERAGE(C79:C80)</f>
        <v>0</v>
      </c>
      <c r="E80" s="3"/>
      <c r="F80" s="24">
        <v>0</v>
      </c>
      <c r="G80" s="26">
        <f>AVERAGE(F79:F80)</f>
        <v>0</v>
      </c>
      <c r="H80" s="4"/>
      <c r="I80" s="24">
        <v>0</v>
      </c>
      <c r="J80" s="26">
        <f>AVERAGE(I79:I80)</f>
        <v>0</v>
      </c>
      <c r="K80" s="4"/>
      <c r="L80" s="24">
        <v>0.57374999999999998</v>
      </c>
      <c r="M80" s="26">
        <f>AVERAGE(L79:L80)</f>
        <v>0.32997500000000002</v>
      </c>
      <c r="N80" s="4"/>
      <c r="O80" s="24">
        <v>0</v>
      </c>
      <c r="P80" s="26">
        <f>AVERAGE(O79:O80)</f>
        <v>0</v>
      </c>
      <c r="Q80" s="4"/>
      <c r="R80" s="24">
        <v>0.23799999999999999</v>
      </c>
      <c r="S80" s="26">
        <f>AVERAGE(R79:R80)</f>
        <v>0.55200000000000005</v>
      </c>
      <c r="U80" s="4">
        <v>4</v>
      </c>
      <c r="V80" s="14" t="s">
        <v>105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</row>
    <row r="81" spans="1:28" x14ac:dyDescent="0.2">
      <c r="A81" s="1">
        <v>3</v>
      </c>
      <c r="B81" s="1">
        <v>15</v>
      </c>
      <c r="C81" s="39">
        <v>0</v>
      </c>
      <c r="D81" s="3"/>
      <c r="E81" s="3"/>
      <c r="F81" s="39">
        <v>0</v>
      </c>
      <c r="G81" s="3"/>
      <c r="H81" s="4"/>
      <c r="I81" s="24">
        <v>0</v>
      </c>
      <c r="J81" s="3"/>
      <c r="K81" s="4"/>
      <c r="L81" s="24">
        <v>0</v>
      </c>
      <c r="M81" s="3"/>
      <c r="N81" s="4"/>
      <c r="O81" s="24">
        <v>0</v>
      </c>
      <c r="P81" s="3"/>
      <c r="Q81" s="4"/>
      <c r="R81" s="24">
        <v>0.53799999999999992</v>
      </c>
      <c r="S81" s="3"/>
      <c r="U81" s="4">
        <v>5</v>
      </c>
      <c r="V81" s="7" t="s">
        <v>106</v>
      </c>
      <c r="W81" s="4">
        <v>8.0777500000000002E-2</v>
      </c>
      <c r="X81" s="4">
        <v>0</v>
      </c>
      <c r="Y81" s="4">
        <v>0</v>
      </c>
      <c r="Z81" s="4">
        <v>0.29952499999999999</v>
      </c>
      <c r="AA81" s="4">
        <v>1.0030000000000001</v>
      </c>
      <c r="AB81" s="4">
        <v>0.41349999999999998</v>
      </c>
    </row>
    <row r="82" spans="1:28" x14ac:dyDescent="0.2">
      <c r="A82" s="1">
        <v>3</v>
      </c>
      <c r="B82" s="1">
        <v>16</v>
      </c>
      <c r="C82" s="39">
        <v>0</v>
      </c>
      <c r="D82" s="26">
        <f>AVERAGE(C81:C82)</f>
        <v>0</v>
      </c>
      <c r="E82" s="3"/>
      <c r="F82" s="39">
        <v>0</v>
      </c>
      <c r="G82" s="26">
        <f>AVERAGE(F81:F82)</f>
        <v>0</v>
      </c>
      <c r="H82" s="4"/>
      <c r="I82" s="39">
        <v>0</v>
      </c>
      <c r="J82" s="26">
        <f>AVERAGE(I81:I82)</f>
        <v>0</v>
      </c>
      <c r="K82" s="4"/>
      <c r="L82" s="24">
        <v>0</v>
      </c>
      <c r="M82" s="26">
        <f>AVERAGE(L81:L82)</f>
        <v>0</v>
      </c>
      <c r="N82" s="4"/>
      <c r="O82" s="24">
        <v>0</v>
      </c>
      <c r="P82" s="26">
        <f>AVERAGE(O81:O82)</f>
        <v>0</v>
      </c>
      <c r="Q82" s="4"/>
      <c r="R82" s="24">
        <v>0.40199999999999997</v>
      </c>
      <c r="S82" s="26">
        <f>AVERAGE(R81:R82)</f>
        <v>0.47</v>
      </c>
      <c r="U82" s="4">
        <v>5</v>
      </c>
      <c r="V82" s="7" t="s">
        <v>107</v>
      </c>
      <c r="W82" s="4">
        <v>0.10577750000000001</v>
      </c>
      <c r="X82" s="4">
        <v>0</v>
      </c>
      <c r="Y82" s="4">
        <v>0</v>
      </c>
      <c r="Z82" s="4">
        <v>0.01</v>
      </c>
      <c r="AA82" s="4">
        <v>0.192</v>
      </c>
      <c r="AB82" s="4">
        <v>4.3999999999999997E-2</v>
      </c>
    </row>
    <row r="83" spans="1:28" x14ac:dyDescent="0.2">
      <c r="A83" s="1">
        <v>3</v>
      </c>
      <c r="B83" s="1">
        <v>17</v>
      </c>
      <c r="C83" s="39">
        <v>0</v>
      </c>
      <c r="D83" s="3"/>
      <c r="E83" s="3"/>
      <c r="F83" s="39">
        <v>0</v>
      </c>
      <c r="G83" s="3"/>
      <c r="H83" s="4"/>
      <c r="I83" s="39">
        <v>0</v>
      </c>
      <c r="J83" s="3"/>
      <c r="K83" s="4"/>
      <c r="L83" s="24">
        <v>0</v>
      </c>
      <c r="M83" s="3"/>
      <c r="N83" s="4"/>
      <c r="O83" s="24">
        <v>0</v>
      </c>
      <c r="P83" s="3"/>
      <c r="Q83" s="4"/>
      <c r="R83" s="24">
        <v>0</v>
      </c>
      <c r="S83" s="3"/>
      <c r="U83" s="4">
        <v>5</v>
      </c>
      <c r="V83" s="7" t="s">
        <v>108</v>
      </c>
      <c r="W83" s="4">
        <v>0.17705500000000002</v>
      </c>
      <c r="X83" s="4">
        <v>0</v>
      </c>
      <c r="Y83" s="4">
        <v>0</v>
      </c>
      <c r="Z83" s="4">
        <v>0</v>
      </c>
      <c r="AA83" s="4">
        <v>0</v>
      </c>
      <c r="AB83" s="4">
        <v>4.2999999999999969E-2</v>
      </c>
    </row>
    <row r="84" spans="1:28" x14ac:dyDescent="0.2">
      <c r="A84" s="1">
        <v>3</v>
      </c>
      <c r="B84" s="1">
        <v>18</v>
      </c>
      <c r="C84" s="39">
        <v>0</v>
      </c>
      <c r="D84" s="26">
        <f>AVERAGE(C83:C84)</f>
        <v>0</v>
      </c>
      <c r="E84" s="3"/>
      <c r="F84" s="39">
        <v>0</v>
      </c>
      <c r="G84" s="26">
        <f>AVERAGE(F83:F84)</f>
        <v>0</v>
      </c>
      <c r="H84" s="4"/>
      <c r="I84" s="39">
        <v>0</v>
      </c>
      <c r="J84" s="26">
        <f>AVERAGE(I83:I84)</f>
        <v>0</v>
      </c>
      <c r="K84" s="4"/>
      <c r="L84" s="24">
        <v>0</v>
      </c>
      <c r="M84" s="26">
        <f>AVERAGE(L83:L84)</f>
        <v>0</v>
      </c>
      <c r="N84" s="4"/>
      <c r="O84" s="24">
        <v>0</v>
      </c>
      <c r="P84" s="26">
        <f>AVERAGE(O83:O84)</f>
        <v>0</v>
      </c>
      <c r="Q84" s="4"/>
      <c r="R84" s="24">
        <v>0</v>
      </c>
      <c r="S84" s="26">
        <f>AVERAGE(R83:R84)</f>
        <v>0</v>
      </c>
      <c r="U84" s="4">
        <v>6</v>
      </c>
      <c r="V84" s="7" t="s">
        <v>109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</row>
    <row r="85" spans="1:28" x14ac:dyDescent="0.2">
      <c r="A85" s="1">
        <v>3</v>
      </c>
      <c r="B85" s="1">
        <v>19</v>
      </c>
      <c r="C85" s="24">
        <v>0</v>
      </c>
      <c r="D85" s="3"/>
      <c r="E85" s="3"/>
      <c r="F85" s="24">
        <v>0</v>
      </c>
      <c r="G85" s="3"/>
      <c r="H85" s="4"/>
      <c r="I85" s="24">
        <v>0</v>
      </c>
      <c r="J85" s="3"/>
      <c r="K85" s="4"/>
      <c r="L85" s="24">
        <v>0</v>
      </c>
      <c r="M85" s="3"/>
      <c r="N85" s="4"/>
      <c r="O85" s="24">
        <v>0</v>
      </c>
      <c r="P85" s="3"/>
      <c r="Q85" s="4"/>
      <c r="R85" s="24">
        <v>0</v>
      </c>
      <c r="S85" s="3"/>
      <c r="U85" s="4">
        <v>6</v>
      </c>
      <c r="V85" s="7" t="s">
        <v>110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</row>
    <row r="86" spans="1:28" x14ac:dyDescent="0.2">
      <c r="A86" s="1">
        <v>3</v>
      </c>
      <c r="B86" s="1">
        <v>20</v>
      </c>
      <c r="C86" s="39">
        <v>0</v>
      </c>
      <c r="D86" s="26">
        <f>AVERAGE(C85:C86)</f>
        <v>0</v>
      </c>
      <c r="E86" s="3"/>
      <c r="F86" s="24">
        <v>0</v>
      </c>
      <c r="G86" s="26">
        <f>AVERAGE(F85:F86)</f>
        <v>0</v>
      </c>
      <c r="H86" s="4"/>
      <c r="I86" s="24">
        <v>0</v>
      </c>
      <c r="J86" s="26">
        <f>AVERAGE(I85:I86)</f>
        <v>0</v>
      </c>
      <c r="K86" s="4"/>
      <c r="L86" s="24">
        <v>0</v>
      </c>
      <c r="M86" s="26">
        <f>AVERAGE(L85:L86)</f>
        <v>0</v>
      </c>
      <c r="N86" s="4"/>
      <c r="O86" s="24">
        <v>0</v>
      </c>
      <c r="P86" s="26">
        <f>AVERAGE(O85:O86)</f>
        <v>0</v>
      </c>
      <c r="Q86" s="4"/>
      <c r="R86" s="24">
        <v>0</v>
      </c>
      <c r="S86" s="26">
        <f>AVERAGE(R85:R86)</f>
        <v>0</v>
      </c>
      <c r="U86" s="4">
        <v>6</v>
      </c>
      <c r="V86" s="7" t="s">
        <v>111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</row>
    <row r="87" spans="1:28" x14ac:dyDescent="0.2">
      <c r="A87" s="1">
        <v>4</v>
      </c>
      <c r="B87" s="1">
        <v>21</v>
      </c>
      <c r="C87" s="24">
        <v>0</v>
      </c>
      <c r="D87" s="3"/>
      <c r="E87" s="3"/>
      <c r="F87" s="24">
        <v>0</v>
      </c>
      <c r="G87" s="3"/>
      <c r="H87" s="4"/>
      <c r="I87" s="24">
        <v>0</v>
      </c>
      <c r="J87" s="3"/>
      <c r="K87" s="4"/>
      <c r="L87" s="24">
        <v>0</v>
      </c>
      <c r="M87" s="3"/>
      <c r="N87" s="4"/>
      <c r="O87" s="24">
        <v>0</v>
      </c>
      <c r="P87" s="3"/>
      <c r="Q87" s="4"/>
      <c r="R87" s="24">
        <v>0</v>
      </c>
      <c r="S87" s="3"/>
      <c r="U87" s="4">
        <v>7</v>
      </c>
      <c r="V87" s="7" t="s">
        <v>112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</row>
    <row r="88" spans="1:28" x14ac:dyDescent="0.2">
      <c r="A88" s="1">
        <v>4</v>
      </c>
      <c r="B88" s="1">
        <v>22</v>
      </c>
      <c r="C88" s="24">
        <v>0</v>
      </c>
      <c r="D88" s="26">
        <f>AVERAGE(C87:C88)</f>
        <v>0</v>
      </c>
      <c r="E88" s="3"/>
      <c r="F88" s="24">
        <v>0</v>
      </c>
      <c r="G88" s="26">
        <f>AVERAGE(F87:F88)</f>
        <v>0</v>
      </c>
      <c r="H88" s="4"/>
      <c r="I88" s="24">
        <v>0</v>
      </c>
      <c r="J88" s="26">
        <f>AVERAGE(I87:I88)</f>
        <v>0</v>
      </c>
      <c r="K88" s="4"/>
      <c r="L88" s="24">
        <v>0</v>
      </c>
      <c r="M88" s="26">
        <f>AVERAGE(L87:L88)</f>
        <v>0</v>
      </c>
      <c r="N88" s="4"/>
      <c r="O88" s="24">
        <v>0</v>
      </c>
      <c r="P88" s="26">
        <f>AVERAGE(O87:O88)</f>
        <v>0</v>
      </c>
      <c r="Q88" s="4"/>
      <c r="R88" s="24">
        <v>0</v>
      </c>
      <c r="S88" s="26">
        <f>AVERAGE(R87:R88)</f>
        <v>0</v>
      </c>
      <c r="U88" s="4">
        <v>7</v>
      </c>
      <c r="V88" s="7" t="s">
        <v>113</v>
      </c>
      <c r="W88" s="4">
        <v>0</v>
      </c>
      <c r="X88" s="4">
        <v>0</v>
      </c>
      <c r="Y88" s="4">
        <v>0</v>
      </c>
      <c r="Z88" s="4">
        <v>0</v>
      </c>
      <c r="AA88" s="4">
        <v>0</v>
      </c>
      <c r="AB88" s="4">
        <v>0</v>
      </c>
    </row>
    <row r="89" spans="1:28" x14ac:dyDescent="0.2">
      <c r="A89" s="1">
        <v>4</v>
      </c>
      <c r="B89" s="1">
        <v>23</v>
      </c>
      <c r="C89" s="24">
        <v>0</v>
      </c>
      <c r="D89" s="3"/>
      <c r="E89" s="3"/>
      <c r="F89" s="24">
        <v>0</v>
      </c>
      <c r="G89" s="3"/>
      <c r="H89" s="4"/>
      <c r="I89" s="24">
        <v>0</v>
      </c>
      <c r="J89" s="3"/>
      <c r="K89" s="4"/>
      <c r="L89" s="24">
        <v>0</v>
      </c>
      <c r="M89" s="3"/>
      <c r="N89" s="4"/>
      <c r="O89" s="24">
        <v>0</v>
      </c>
      <c r="P89" s="3"/>
      <c r="Q89" s="4"/>
      <c r="R89" s="24">
        <v>0</v>
      </c>
      <c r="S89" s="3"/>
      <c r="U89" s="4">
        <v>7</v>
      </c>
      <c r="V89" s="7" t="s">
        <v>114</v>
      </c>
      <c r="W89" s="4">
        <v>0</v>
      </c>
      <c r="X89" s="4">
        <v>0</v>
      </c>
      <c r="Y89" s="4">
        <v>0</v>
      </c>
      <c r="Z89" s="4">
        <v>0</v>
      </c>
      <c r="AA89" s="4">
        <v>0.32700000000000001</v>
      </c>
      <c r="AB89" s="4">
        <v>0</v>
      </c>
    </row>
    <row r="90" spans="1:28" x14ac:dyDescent="0.2">
      <c r="A90" s="1">
        <v>4</v>
      </c>
      <c r="B90" s="1">
        <v>24</v>
      </c>
      <c r="C90" s="39">
        <v>0</v>
      </c>
      <c r="D90" s="26">
        <f>AVERAGE(C89:C90)</f>
        <v>0</v>
      </c>
      <c r="E90" s="3"/>
      <c r="F90" s="24">
        <v>0</v>
      </c>
      <c r="G90" s="26">
        <f>AVERAGE(F89:F90)</f>
        <v>0</v>
      </c>
      <c r="H90" s="4"/>
      <c r="I90" s="24">
        <v>0</v>
      </c>
      <c r="J90" s="26">
        <f>AVERAGE(I89:I90)</f>
        <v>0</v>
      </c>
      <c r="K90" s="4"/>
      <c r="L90" s="24">
        <v>0</v>
      </c>
      <c r="M90" s="26">
        <f>AVERAGE(L89:L90)</f>
        <v>0</v>
      </c>
      <c r="N90" s="4"/>
      <c r="O90" s="24">
        <v>0</v>
      </c>
      <c r="P90" s="26">
        <f>AVERAGE(O89:O90)</f>
        <v>0</v>
      </c>
      <c r="Q90" s="4"/>
      <c r="R90" s="24">
        <v>0</v>
      </c>
      <c r="S90" s="26">
        <f>AVERAGE(R89:R90)</f>
        <v>0</v>
      </c>
      <c r="U90" s="4">
        <v>8</v>
      </c>
      <c r="V90" s="7" t="s">
        <v>115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</row>
    <row r="91" spans="1:28" x14ac:dyDescent="0.2">
      <c r="A91" s="1">
        <v>4</v>
      </c>
      <c r="B91" s="1">
        <v>25</v>
      </c>
      <c r="C91" s="39">
        <v>0</v>
      </c>
      <c r="D91" s="3"/>
      <c r="E91" s="3"/>
      <c r="F91" s="24">
        <v>0</v>
      </c>
      <c r="G91" s="3"/>
      <c r="H91" s="4"/>
      <c r="I91" s="24">
        <v>0</v>
      </c>
      <c r="J91" s="3"/>
      <c r="K91" s="4"/>
      <c r="L91" s="24">
        <v>0</v>
      </c>
      <c r="M91" s="3"/>
      <c r="N91" s="4"/>
      <c r="O91" s="24">
        <v>0</v>
      </c>
      <c r="P91" s="3"/>
      <c r="Q91" s="4"/>
      <c r="R91" s="24">
        <v>0</v>
      </c>
      <c r="S91" s="3"/>
      <c r="U91" s="4">
        <v>8</v>
      </c>
      <c r="V91" s="7" t="s">
        <v>116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</row>
    <row r="92" spans="1:28" x14ac:dyDescent="0.2">
      <c r="A92" s="1">
        <v>4</v>
      </c>
      <c r="B92" s="1">
        <v>26</v>
      </c>
      <c r="C92" s="39">
        <v>0</v>
      </c>
      <c r="D92" s="26">
        <f>AVERAGE(C91:C92)</f>
        <v>0</v>
      </c>
      <c r="E92" s="3"/>
      <c r="F92" s="24">
        <v>0</v>
      </c>
      <c r="G92" s="26">
        <f>AVERAGE(F91:F92)</f>
        <v>0</v>
      </c>
      <c r="H92" s="4"/>
      <c r="I92" s="24">
        <v>0</v>
      </c>
      <c r="J92" s="26">
        <f>AVERAGE(I91:I92)</f>
        <v>0</v>
      </c>
      <c r="K92" s="4"/>
      <c r="L92" s="24">
        <v>0</v>
      </c>
      <c r="M92" s="26">
        <f>AVERAGE(L91:L92)</f>
        <v>0</v>
      </c>
      <c r="N92" s="4"/>
      <c r="O92" s="24">
        <v>0</v>
      </c>
      <c r="P92" s="26">
        <f>AVERAGE(O91:O92)</f>
        <v>0</v>
      </c>
      <c r="Q92" s="4"/>
      <c r="R92" s="24">
        <v>0</v>
      </c>
      <c r="S92" s="26">
        <f>AVERAGE(R91:R92)</f>
        <v>0</v>
      </c>
      <c r="U92" s="4">
        <v>8</v>
      </c>
      <c r="V92" s="7" t="s">
        <v>117</v>
      </c>
      <c r="W92" s="4">
        <v>0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</row>
    <row r="93" spans="1:28" x14ac:dyDescent="0.2">
      <c r="A93" s="1">
        <v>5</v>
      </c>
      <c r="B93" s="1">
        <v>27</v>
      </c>
      <c r="C93" s="24">
        <v>5.5E-2</v>
      </c>
      <c r="D93" s="3"/>
      <c r="E93" s="3"/>
      <c r="F93" s="24">
        <v>0</v>
      </c>
      <c r="G93" s="3"/>
      <c r="H93" s="4"/>
      <c r="I93" s="24">
        <v>0</v>
      </c>
      <c r="J93" s="3"/>
      <c r="K93" s="4"/>
      <c r="L93" s="24">
        <v>0.53974999999999995</v>
      </c>
      <c r="M93" s="3"/>
      <c r="N93" s="4"/>
      <c r="O93" s="24">
        <v>1.3474999999999999</v>
      </c>
      <c r="P93" s="3"/>
      <c r="Q93" s="4"/>
      <c r="R93" s="24">
        <v>0.26899999999999996</v>
      </c>
      <c r="S93" s="3"/>
      <c r="U93" s="4">
        <v>9</v>
      </c>
      <c r="V93" s="7" t="s">
        <v>118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</row>
    <row r="94" spans="1:28" x14ac:dyDescent="0.2">
      <c r="A94" s="1">
        <v>5</v>
      </c>
      <c r="B94" s="1">
        <v>28</v>
      </c>
      <c r="C94" s="24">
        <v>0.106555</v>
      </c>
      <c r="D94" s="26">
        <f>AVERAGE(C93:C94)</f>
        <v>8.0777500000000002E-2</v>
      </c>
      <c r="E94" s="3"/>
      <c r="F94" s="24">
        <v>0</v>
      </c>
      <c r="G94" s="26">
        <f>AVERAGE(F93:F94)</f>
        <v>0</v>
      </c>
      <c r="H94" s="4"/>
      <c r="I94" s="24">
        <v>0</v>
      </c>
      <c r="J94" s="26">
        <f>AVERAGE(I93:I94)</f>
        <v>0</v>
      </c>
      <c r="K94" s="4"/>
      <c r="L94" s="24">
        <v>5.9299999999999999E-2</v>
      </c>
      <c r="M94" s="26">
        <f>AVERAGE(L93:L94)</f>
        <v>0.29952499999999999</v>
      </c>
      <c r="N94" s="4"/>
      <c r="O94" s="24">
        <v>0.65850000000000009</v>
      </c>
      <c r="P94" s="26">
        <f>AVERAGE(O93:O94)</f>
        <v>1.0030000000000001</v>
      </c>
      <c r="Q94" s="4"/>
      <c r="R94" s="24">
        <v>0.55800000000000005</v>
      </c>
      <c r="S94" s="26">
        <f>AVERAGE(R93:R94)</f>
        <v>0.41349999999999998</v>
      </c>
      <c r="U94" s="4">
        <v>9</v>
      </c>
      <c r="V94" s="7" t="s">
        <v>119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</row>
    <row r="95" spans="1:28" x14ac:dyDescent="0.2">
      <c r="A95" s="1">
        <v>5</v>
      </c>
      <c r="B95" s="1">
        <v>29</v>
      </c>
      <c r="C95" s="24">
        <v>0.10155500000000002</v>
      </c>
      <c r="D95" s="3"/>
      <c r="E95" s="3"/>
      <c r="F95" s="39">
        <v>0</v>
      </c>
      <c r="G95" s="3"/>
      <c r="H95" s="4"/>
      <c r="I95" s="24">
        <v>0</v>
      </c>
      <c r="J95" s="3"/>
      <c r="K95" s="4"/>
      <c r="L95" s="24">
        <v>0</v>
      </c>
      <c r="M95" s="3"/>
      <c r="N95" s="4"/>
      <c r="O95" s="24">
        <v>0</v>
      </c>
      <c r="P95" s="3"/>
      <c r="Q95" s="4"/>
      <c r="R95" s="24">
        <v>8.7999999999999995E-2</v>
      </c>
      <c r="S95" s="3"/>
      <c r="U95" s="4">
        <v>9</v>
      </c>
      <c r="V95" s="7" t="s">
        <v>120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</row>
    <row r="96" spans="1:28" x14ac:dyDescent="0.2">
      <c r="A96" s="1">
        <v>5</v>
      </c>
      <c r="B96" s="1">
        <v>30</v>
      </c>
      <c r="C96" s="24">
        <v>0.11</v>
      </c>
      <c r="D96" s="26">
        <f>AVERAGE(C95:C96)</f>
        <v>0.10577750000000001</v>
      </c>
      <c r="E96" s="3"/>
      <c r="F96" s="39">
        <v>0</v>
      </c>
      <c r="G96" s="26">
        <f>AVERAGE(F95:F96)</f>
        <v>0</v>
      </c>
      <c r="H96" s="4"/>
      <c r="I96" s="39">
        <v>0</v>
      </c>
      <c r="J96" s="26">
        <f>AVERAGE(I95:I96)</f>
        <v>0</v>
      </c>
      <c r="K96" s="4"/>
      <c r="L96" s="24">
        <v>0.02</v>
      </c>
      <c r="M96" s="26">
        <f>AVERAGE(L95:L96)</f>
        <v>0.01</v>
      </c>
      <c r="N96" s="4"/>
      <c r="O96" s="24">
        <v>0.38400000000000001</v>
      </c>
      <c r="P96" s="26">
        <f>AVERAGE(O95:O96)</f>
        <v>0.192</v>
      </c>
      <c r="Q96" s="4"/>
      <c r="R96" s="24">
        <v>0</v>
      </c>
      <c r="S96" s="26">
        <f>AVERAGE(R95:R96)</f>
        <v>4.3999999999999997E-2</v>
      </c>
      <c r="U96" s="4">
        <v>10</v>
      </c>
      <c r="V96" s="7" t="s">
        <v>121</v>
      </c>
      <c r="W96" s="4">
        <v>0</v>
      </c>
      <c r="X96" s="4">
        <v>0</v>
      </c>
      <c r="Y96" s="4">
        <v>0</v>
      </c>
      <c r="Z96" s="4">
        <v>0.26587500000000003</v>
      </c>
      <c r="AA96" s="4">
        <v>0</v>
      </c>
      <c r="AB96" s="4">
        <v>0</v>
      </c>
    </row>
    <row r="97" spans="1:28" x14ac:dyDescent="0.2">
      <c r="A97" s="1">
        <v>5</v>
      </c>
      <c r="B97" s="1">
        <v>31</v>
      </c>
      <c r="C97" s="24">
        <v>0.17755500000000002</v>
      </c>
      <c r="D97" s="3"/>
      <c r="E97" s="3"/>
      <c r="F97" s="39">
        <v>0</v>
      </c>
      <c r="G97" s="3"/>
      <c r="H97" s="4"/>
      <c r="I97" s="39">
        <v>0</v>
      </c>
      <c r="J97" s="3"/>
      <c r="K97" s="4"/>
      <c r="L97" s="24">
        <v>0</v>
      </c>
      <c r="M97" s="3"/>
      <c r="N97" s="4"/>
      <c r="O97" s="24">
        <v>0</v>
      </c>
      <c r="P97" s="3"/>
      <c r="Q97" s="4"/>
      <c r="R97" s="24">
        <v>0</v>
      </c>
      <c r="S97" s="3"/>
      <c r="U97" s="4">
        <v>10</v>
      </c>
      <c r="V97" s="14" t="s">
        <v>122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</row>
    <row r="98" spans="1:28" x14ac:dyDescent="0.2">
      <c r="A98" s="1">
        <v>5</v>
      </c>
      <c r="B98" s="1">
        <v>32</v>
      </c>
      <c r="C98" s="24">
        <v>0.17655499999999999</v>
      </c>
      <c r="D98" s="26">
        <f>AVERAGE(C97:C98)</f>
        <v>0.17705500000000002</v>
      </c>
      <c r="E98" s="3"/>
      <c r="F98" s="39">
        <v>0</v>
      </c>
      <c r="G98" s="26">
        <f>AVERAGE(F97:F98)</f>
        <v>0</v>
      </c>
      <c r="H98" s="4"/>
      <c r="I98" s="39">
        <v>0</v>
      </c>
      <c r="J98" s="26">
        <f>AVERAGE(I97:I98)</f>
        <v>0</v>
      </c>
      <c r="K98" s="4"/>
      <c r="L98" s="24">
        <v>0</v>
      </c>
      <c r="M98" s="26">
        <f>AVERAGE(L97:L98)</f>
        <v>0</v>
      </c>
      <c r="N98" s="4"/>
      <c r="O98" s="24">
        <v>0</v>
      </c>
      <c r="P98" s="26">
        <f>AVERAGE(O97:O98)</f>
        <v>0</v>
      </c>
      <c r="Q98" s="4"/>
      <c r="R98" s="24">
        <v>8.5999999999999938E-2</v>
      </c>
      <c r="S98" s="26">
        <f>AVERAGE(R97:R98)</f>
        <v>4.2999999999999969E-2</v>
      </c>
      <c r="U98" s="4">
        <v>10</v>
      </c>
      <c r="V98" s="7" t="s">
        <v>123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</row>
    <row r="99" spans="1:28" x14ac:dyDescent="0.2">
      <c r="A99" s="1">
        <v>6</v>
      </c>
      <c r="B99" s="1">
        <v>33</v>
      </c>
      <c r="C99" s="39">
        <v>0</v>
      </c>
      <c r="D99" s="3"/>
      <c r="E99" s="3"/>
      <c r="F99" s="39">
        <v>0</v>
      </c>
      <c r="G99" s="3"/>
      <c r="H99" s="4"/>
      <c r="I99" s="24">
        <v>0</v>
      </c>
      <c r="J99" s="3"/>
      <c r="K99" s="4"/>
      <c r="L99" s="24">
        <v>0</v>
      </c>
      <c r="M99" s="3"/>
      <c r="N99" s="4"/>
      <c r="O99" s="24">
        <v>0</v>
      </c>
      <c r="P99" s="3"/>
      <c r="Q99" s="4"/>
      <c r="R99" s="24">
        <v>0</v>
      </c>
      <c r="S99" s="3"/>
    </row>
    <row r="100" spans="1:28" x14ac:dyDescent="0.2">
      <c r="A100" s="1">
        <v>6</v>
      </c>
      <c r="B100" s="1">
        <v>34</v>
      </c>
      <c r="C100" s="39">
        <v>0</v>
      </c>
      <c r="D100" s="26">
        <f>AVERAGE(C99:C100)</f>
        <v>0</v>
      </c>
      <c r="E100" s="3"/>
      <c r="F100" s="39">
        <v>0</v>
      </c>
      <c r="G100" s="26">
        <f>AVERAGE(F99:F100)</f>
        <v>0</v>
      </c>
      <c r="H100" s="4"/>
      <c r="I100" s="39">
        <v>0</v>
      </c>
      <c r="J100" s="26">
        <f>AVERAGE(I99:I100)</f>
        <v>0</v>
      </c>
      <c r="K100" s="4"/>
      <c r="L100" s="24">
        <v>0</v>
      </c>
      <c r="M100" s="26">
        <f>AVERAGE(L99:L100)</f>
        <v>0</v>
      </c>
      <c r="N100" s="4"/>
      <c r="O100" s="24">
        <v>0</v>
      </c>
      <c r="P100" s="26">
        <f>AVERAGE(O99:O100)</f>
        <v>0</v>
      </c>
      <c r="Q100" s="4"/>
      <c r="R100" s="39">
        <v>0</v>
      </c>
      <c r="S100" s="26">
        <f>AVERAGE(R99:R100)</f>
        <v>0</v>
      </c>
    </row>
    <row r="101" spans="1:28" x14ac:dyDescent="0.2">
      <c r="A101" s="1">
        <v>6</v>
      </c>
      <c r="B101" s="1">
        <v>35</v>
      </c>
      <c r="C101" s="39">
        <v>0</v>
      </c>
      <c r="D101" s="3"/>
      <c r="E101" s="3"/>
      <c r="F101" s="24">
        <v>0</v>
      </c>
      <c r="G101" s="3"/>
      <c r="H101" s="4"/>
      <c r="I101" s="39">
        <v>0</v>
      </c>
      <c r="J101" s="3"/>
      <c r="K101" s="4"/>
      <c r="L101" s="24">
        <v>0</v>
      </c>
      <c r="M101" s="3"/>
      <c r="N101" s="4"/>
      <c r="O101" s="24">
        <v>0</v>
      </c>
      <c r="P101" s="3"/>
      <c r="Q101" s="4"/>
      <c r="R101" s="24">
        <v>0</v>
      </c>
      <c r="S101" s="3"/>
    </row>
    <row r="102" spans="1:28" x14ac:dyDescent="0.2">
      <c r="A102" s="1">
        <v>6</v>
      </c>
      <c r="B102" s="1">
        <v>36</v>
      </c>
      <c r="C102" s="39">
        <v>0</v>
      </c>
      <c r="D102" s="26">
        <f>AVERAGE(C101:C102)</f>
        <v>0</v>
      </c>
      <c r="E102" s="3"/>
      <c r="F102" s="39">
        <v>0</v>
      </c>
      <c r="G102" s="26">
        <f>AVERAGE(F101:F102)</f>
        <v>0</v>
      </c>
      <c r="H102" s="4"/>
      <c r="I102" s="39">
        <v>0</v>
      </c>
      <c r="J102" s="26">
        <f>AVERAGE(I101:I102)</f>
        <v>0</v>
      </c>
      <c r="K102" s="4"/>
      <c r="L102" s="24">
        <v>0</v>
      </c>
      <c r="M102" s="26">
        <f>AVERAGE(L101:L102)</f>
        <v>0</v>
      </c>
      <c r="N102" s="4"/>
      <c r="O102" s="24">
        <v>0</v>
      </c>
      <c r="P102" s="26">
        <f>AVERAGE(O101:O102)</f>
        <v>0</v>
      </c>
      <c r="Q102" s="4"/>
      <c r="R102" s="24">
        <v>0</v>
      </c>
      <c r="S102" s="26">
        <f>AVERAGE(R101:R102)</f>
        <v>0</v>
      </c>
    </row>
    <row r="103" spans="1:28" x14ac:dyDescent="0.2">
      <c r="A103" s="1">
        <v>6</v>
      </c>
      <c r="B103" s="1">
        <v>37</v>
      </c>
      <c r="C103" s="39">
        <v>0</v>
      </c>
      <c r="D103" s="3"/>
      <c r="E103" s="3"/>
      <c r="F103" s="24">
        <v>0</v>
      </c>
      <c r="G103" s="3"/>
      <c r="H103" s="4"/>
      <c r="I103" s="39">
        <v>0</v>
      </c>
      <c r="J103" s="3"/>
      <c r="K103" s="4"/>
      <c r="L103" s="24">
        <v>0</v>
      </c>
      <c r="M103" s="3"/>
      <c r="N103" s="4"/>
      <c r="O103" s="24">
        <v>0</v>
      </c>
      <c r="P103" s="3"/>
      <c r="Q103" s="4"/>
      <c r="R103" s="24">
        <v>0</v>
      </c>
      <c r="S103" s="3"/>
    </row>
    <row r="104" spans="1:28" x14ac:dyDescent="0.2">
      <c r="A104" s="1">
        <v>6</v>
      </c>
      <c r="B104" s="1">
        <v>38</v>
      </c>
      <c r="C104" s="39">
        <v>0</v>
      </c>
      <c r="D104" s="26">
        <f>AVERAGE(C103:C104)</f>
        <v>0</v>
      </c>
      <c r="E104" s="3"/>
      <c r="F104" s="24">
        <v>0</v>
      </c>
      <c r="G104" s="26">
        <f>AVERAGE(F103:F104)</f>
        <v>0</v>
      </c>
      <c r="H104" s="4"/>
      <c r="I104" s="39">
        <v>0</v>
      </c>
      <c r="J104" s="26">
        <f>AVERAGE(I103:I104)</f>
        <v>0</v>
      </c>
      <c r="K104" s="4"/>
      <c r="L104" s="39">
        <v>0</v>
      </c>
      <c r="M104" s="26">
        <f>AVERAGE(L103:L104)</f>
        <v>0</v>
      </c>
      <c r="N104" s="4"/>
      <c r="O104" s="24">
        <v>0</v>
      </c>
      <c r="P104" s="26">
        <f>AVERAGE(O103:O104)</f>
        <v>0</v>
      </c>
      <c r="Q104" s="4"/>
      <c r="R104" s="24">
        <v>0</v>
      </c>
      <c r="S104" s="26">
        <f>AVERAGE(R103:R104)</f>
        <v>0</v>
      </c>
    </row>
    <row r="105" spans="1:28" x14ac:dyDescent="0.2">
      <c r="A105" s="1">
        <v>7</v>
      </c>
      <c r="B105" s="1">
        <v>39</v>
      </c>
      <c r="C105" s="39">
        <v>0</v>
      </c>
      <c r="D105" s="3"/>
      <c r="E105" s="3"/>
      <c r="F105" s="24">
        <v>0</v>
      </c>
      <c r="G105" s="3"/>
      <c r="H105" s="4"/>
      <c r="I105" s="39">
        <v>0</v>
      </c>
      <c r="J105" s="3"/>
      <c r="K105" s="4"/>
      <c r="L105" s="24">
        <v>0</v>
      </c>
      <c r="M105" s="3"/>
      <c r="N105" s="4"/>
      <c r="O105" s="24">
        <v>0</v>
      </c>
      <c r="P105" s="3"/>
      <c r="Q105" s="4"/>
      <c r="R105" s="24">
        <v>0</v>
      </c>
      <c r="S105" s="3"/>
    </row>
    <row r="106" spans="1:28" x14ac:dyDescent="0.2">
      <c r="A106" s="1">
        <v>7</v>
      </c>
      <c r="B106" s="1">
        <v>40</v>
      </c>
      <c r="C106" s="39">
        <v>0</v>
      </c>
      <c r="D106" s="26">
        <f>AVERAGE(C105:C106)</f>
        <v>0</v>
      </c>
      <c r="E106" s="3"/>
      <c r="F106" s="24">
        <v>0</v>
      </c>
      <c r="G106" s="26">
        <f>AVERAGE(F105:F106)</f>
        <v>0</v>
      </c>
      <c r="H106" s="4"/>
      <c r="I106" s="24">
        <v>0</v>
      </c>
      <c r="J106" s="26">
        <f>AVERAGE(I105:I106)</f>
        <v>0</v>
      </c>
      <c r="K106" s="4"/>
      <c r="L106" s="24">
        <v>0</v>
      </c>
      <c r="M106" s="26">
        <f>AVERAGE(L105:L106)</f>
        <v>0</v>
      </c>
      <c r="N106" s="4"/>
      <c r="O106" s="24">
        <v>0</v>
      </c>
      <c r="P106" s="26">
        <f>AVERAGE(O105:O106)</f>
        <v>0</v>
      </c>
      <c r="Q106" s="4"/>
      <c r="R106" s="24">
        <v>0</v>
      </c>
      <c r="S106" s="26">
        <f>AVERAGE(R105:R106)</f>
        <v>0</v>
      </c>
    </row>
    <row r="107" spans="1:28" x14ac:dyDescent="0.2">
      <c r="A107" s="1">
        <v>7</v>
      </c>
      <c r="B107" s="1">
        <v>41</v>
      </c>
      <c r="C107" s="39">
        <v>0</v>
      </c>
      <c r="D107" s="3"/>
      <c r="E107" s="3"/>
      <c r="F107" s="24">
        <v>0</v>
      </c>
      <c r="G107" s="3"/>
      <c r="H107" s="4"/>
      <c r="I107" s="39">
        <v>0</v>
      </c>
      <c r="J107" s="3"/>
      <c r="K107" s="4"/>
      <c r="L107" s="24">
        <v>0</v>
      </c>
      <c r="M107" s="3"/>
      <c r="N107" s="4"/>
      <c r="O107" s="24">
        <v>0</v>
      </c>
      <c r="P107" s="3"/>
      <c r="Q107" s="4"/>
      <c r="R107" s="24">
        <v>0</v>
      </c>
      <c r="S107" s="3"/>
    </row>
    <row r="108" spans="1:28" x14ac:dyDescent="0.2">
      <c r="A108" s="1">
        <v>7</v>
      </c>
      <c r="B108" s="1">
        <v>42</v>
      </c>
      <c r="C108" s="39">
        <v>0</v>
      </c>
      <c r="D108" s="26">
        <f>AVERAGE(C107:C108)</f>
        <v>0</v>
      </c>
      <c r="E108" s="3"/>
      <c r="F108" s="24">
        <v>0</v>
      </c>
      <c r="G108" s="26">
        <f>AVERAGE(F107:F108)</f>
        <v>0</v>
      </c>
      <c r="H108" s="4"/>
      <c r="I108" s="24">
        <v>0</v>
      </c>
      <c r="J108" s="26">
        <f>AVERAGE(I107:I108)</f>
        <v>0</v>
      </c>
      <c r="K108" s="4"/>
      <c r="L108" s="24">
        <v>0</v>
      </c>
      <c r="M108" s="26">
        <f>AVERAGE(L107:L108)</f>
        <v>0</v>
      </c>
      <c r="N108" s="4"/>
      <c r="O108" s="24">
        <v>0</v>
      </c>
      <c r="P108" s="26">
        <f>AVERAGE(O107:O108)</f>
        <v>0</v>
      </c>
      <c r="Q108" s="4"/>
      <c r="R108" s="24">
        <v>0</v>
      </c>
      <c r="S108" s="26">
        <f>AVERAGE(R107:R108)</f>
        <v>0</v>
      </c>
    </row>
    <row r="109" spans="1:28" x14ac:dyDescent="0.2">
      <c r="A109" s="1">
        <v>7</v>
      </c>
      <c r="B109" s="1">
        <v>43</v>
      </c>
      <c r="C109" s="39">
        <v>0</v>
      </c>
      <c r="D109" s="3"/>
      <c r="E109" s="3"/>
      <c r="F109" s="24">
        <v>0</v>
      </c>
      <c r="G109" s="3"/>
      <c r="H109" s="4"/>
      <c r="I109" s="24">
        <v>0</v>
      </c>
      <c r="J109" s="3"/>
      <c r="K109" s="4"/>
      <c r="L109" s="24">
        <v>0</v>
      </c>
      <c r="M109" s="3"/>
      <c r="N109" s="4"/>
      <c r="O109" s="24">
        <v>0.65400000000000003</v>
      </c>
      <c r="P109" s="3"/>
      <c r="Q109" s="4"/>
      <c r="R109" s="24">
        <v>0</v>
      </c>
      <c r="S109" s="3"/>
    </row>
    <row r="110" spans="1:28" x14ac:dyDescent="0.2">
      <c r="A110" s="1">
        <v>7</v>
      </c>
      <c r="B110" s="1">
        <v>44</v>
      </c>
      <c r="C110" s="39">
        <v>0</v>
      </c>
      <c r="D110" s="26">
        <f>AVERAGE(C109:C110)</f>
        <v>0</v>
      </c>
      <c r="E110" s="3"/>
      <c r="F110" s="24">
        <v>0</v>
      </c>
      <c r="G110" s="26">
        <f>AVERAGE(F109:F110)</f>
        <v>0</v>
      </c>
      <c r="H110" s="4"/>
      <c r="I110" s="39">
        <v>0</v>
      </c>
      <c r="J110" s="26">
        <f>AVERAGE(I109:I110)</f>
        <v>0</v>
      </c>
      <c r="K110" s="4"/>
      <c r="L110" s="24">
        <v>0</v>
      </c>
      <c r="M110" s="26">
        <f>AVERAGE(L109:L110)</f>
        <v>0</v>
      </c>
      <c r="N110" s="4"/>
      <c r="O110" s="24">
        <v>0</v>
      </c>
      <c r="P110" s="26">
        <f>AVERAGE(O109:O110)</f>
        <v>0.32700000000000001</v>
      </c>
      <c r="Q110" s="4"/>
      <c r="R110" s="24">
        <v>0</v>
      </c>
      <c r="S110" s="26">
        <f>AVERAGE(R109:R110)</f>
        <v>0</v>
      </c>
    </row>
    <row r="111" spans="1:28" x14ac:dyDescent="0.2">
      <c r="A111" s="1">
        <v>8</v>
      </c>
      <c r="B111" s="1">
        <v>45</v>
      </c>
      <c r="C111" s="39">
        <v>0</v>
      </c>
      <c r="D111" s="3"/>
      <c r="E111" s="3"/>
      <c r="F111" s="24">
        <v>0</v>
      </c>
      <c r="G111" s="3"/>
      <c r="H111" s="4"/>
      <c r="I111" s="24">
        <v>0</v>
      </c>
      <c r="J111" s="3"/>
      <c r="K111" s="4"/>
      <c r="L111" s="24">
        <v>0</v>
      </c>
      <c r="M111" s="3"/>
      <c r="N111" s="4"/>
      <c r="O111" s="24">
        <v>0</v>
      </c>
      <c r="P111" s="3"/>
      <c r="Q111" s="4"/>
      <c r="R111" s="24">
        <v>0</v>
      </c>
      <c r="S111" s="3"/>
    </row>
    <row r="112" spans="1:28" x14ac:dyDescent="0.2">
      <c r="A112" s="1">
        <v>8</v>
      </c>
      <c r="B112" s="1">
        <v>46</v>
      </c>
      <c r="C112" s="39">
        <v>0</v>
      </c>
      <c r="D112" s="26">
        <f>AVERAGE(C111:C112)</f>
        <v>0</v>
      </c>
      <c r="E112" s="3"/>
      <c r="F112" s="24">
        <v>0</v>
      </c>
      <c r="G112" s="26">
        <f>AVERAGE(F111:F112)</f>
        <v>0</v>
      </c>
      <c r="H112" s="4"/>
      <c r="I112" s="24">
        <v>0</v>
      </c>
      <c r="J112" s="26">
        <f>AVERAGE(I111:I112)</f>
        <v>0</v>
      </c>
      <c r="K112" s="4"/>
      <c r="L112" s="24">
        <v>0</v>
      </c>
      <c r="M112" s="26">
        <f>AVERAGE(L111:L112)</f>
        <v>0</v>
      </c>
      <c r="N112" s="4"/>
      <c r="O112" s="24">
        <v>0</v>
      </c>
      <c r="P112" s="26">
        <f>AVERAGE(O111:O112)</f>
        <v>0</v>
      </c>
      <c r="Q112" s="4"/>
      <c r="R112" s="39">
        <v>0</v>
      </c>
      <c r="S112" s="26">
        <f>AVERAGE(R111:R112)</f>
        <v>0</v>
      </c>
    </row>
    <row r="113" spans="1:19" x14ac:dyDescent="0.2">
      <c r="A113" s="1">
        <v>8</v>
      </c>
      <c r="B113" s="1">
        <v>47</v>
      </c>
      <c r="C113" s="39">
        <v>0</v>
      </c>
      <c r="D113" s="3"/>
      <c r="E113" s="3"/>
      <c r="F113" s="24">
        <v>0</v>
      </c>
      <c r="G113" s="3"/>
      <c r="H113" s="4"/>
      <c r="I113" s="39">
        <v>0</v>
      </c>
      <c r="J113" s="3"/>
      <c r="K113" s="4"/>
      <c r="L113" s="24">
        <v>0</v>
      </c>
      <c r="M113" s="3"/>
      <c r="N113" s="4"/>
      <c r="O113" s="24">
        <v>0</v>
      </c>
      <c r="P113" s="3"/>
      <c r="Q113" s="4"/>
      <c r="R113" s="39">
        <v>0</v>
      </c>
      <c r="S113" s="3"/>
    </row>
    <row r="114" spans="1:19" x14ac:dyDescent="0.2">
      <c r="A114" s="1">
        <v>8</v>
      </c>
      <c r="B114" s="1">
        <v>48</v>
      </c>
      <c r="C114" s="39">
        <v>0</v>
      </c>
      <c r="D114" s="26">
        <f>AVERAGE(C113:C114)</f>
        <v>0</v>
      </c>
      <c r="E114" s="3"/>
      <c r="F114" s="24">
        <v>0</v>
      </c>
      <c r="G114" s="26">
        <f>AVERAGE(F113:F114)</f>
        <v>0</v>
      </c>
      <c r="H114" s="4"/>
      <c r="I114" s="24">
        <v>0</v>
      </c>
      <c r="J114" s="26">
        <f>AVERAGE(I113:I114)</f>
        <v>0</v>
      </c>
      <c r="K114" s="4"/>
      <c r="L114" s="24">
        <v>0</v>
      </c>
      <c r="M114" s="26">
        <f>AVERAGE(L113:L114)</f>
        <v>0</v>
      </c>
      <c r="N114" s="4"/>
      <c r="O114" s="24">
        <v>0</v>
      </c>
      <c r="P114" s="26">
        <f>AVERAGE(O113:O114)</f>
        <v>0</v>
      </c>
      <c r="Q114" s="4"/>
      <c r="R114" s="24">
        <v>0</v>
      </c>
      <c r="S114" s="26">
        <f>AVERAGE(R113:R114)</f>
        <v>0</v>
      </c>
    </row>
    <row r="115" spans="1:19" x14ac:dyDescent="0.2">
      <c r="A115" s="1">
        <v>8</v>
      </c>
      <c r="B115" s="1">
        <v>49</v>
      </c>
      <c r="C115" s="39">
        <v>0</v>
      </c>
      <c r="D115" s="3"/>
      <c r="E115" s="3"/>
      <c r="F115" s="39">
        <v>0</v>
      </c>
      <c r="G115" s="3"/>
      <c r="H115" s="4"/>
      <c r="I115" s="39">
        <v>0</v>
      </c>
      <c r="J115" s="3"/>
      <c r="K115" s="4"/>
      <c r="L115" s="24">
        <v>0</v>
      </c>
      <c r="M115" s="3"/>
      <c r="N115" s="4"/>
      <c r="O115" s="24">
        <v>0</v>
      </c>
      <c r="P115" s="3"/>
      <c r="Q115" s="4"/>
      <c r="R115" s="24">
        <v>0</v>
      </c>
      <c r="S115" s="3"/>
    </row>
    <row r="116" spans="1:19" x14ac:dyDescent="0.2">
      <c r="A116" s="1">
        <v>8</v>
      </c>
      <c r="B116" s="1">
        <v>50</v>
      </c>
      <c r="C116" s="39">
        <v>0</v>
      </c>
      <c r="D116" s="26">
        <f>AVERAGE(C115:C116)</f>
        <v>0</v>
      </c>
      <c r="E116" s="3"/>
      <c r="F116" s="24">
        <v>0</v>
      </c>
      <c r="G116" s="26">
        <f>AVERAGE(F115:F116)</f>
        <v>0</v>
      </c>
      <c r="H116" s="4"/>
      <c r="I116" s="24">
        <v>0</v>
      </c>
      <c r="J116" s="26">
        <f>AVERAGE(I115:I116)</f>
        <v>0</v>
      </c>
      <c r="K116" s="4"/>
      <c r="L116" s="24">
        <v>0</v>
      </c>
      <c r="M116" s="26">
        <f>AVERAGE(L115:L116)</f>
        <v>0</v>
      </c>
      <c r="N116" s="4"/>
      <c r="O116" s="24">
        <v>0</v>
      </c>
      <c r="P116" s="26">
        <f>AVERAGE(O115:O116)</f>
        <v>0</v>
      </c>
      <c r="Q116" s="4"/>
      <c r="R116" s="24">
        <v>0</v>
      </c>
      <c r="S116" s="26">
        <f>AVERAGE(R115:R116)</f>
        <v>0</v>
      </c>
    </row>
    <row r="117" spans="1:19" x14ac:dyDescent="0.2">
      <c r="A117" s="1">
        <v>9</v>
      </c>
      <c r="B117" s="1">
        <v>51</v>
      </c>
      <c r="C117" s="39">
        <v>0</v>
      </c>
      <c r="D117" s="3"/>
      <c r="E117" s="3"/>
      <c r="F117" s="24">
        <v>0</v>
      </c>
      <c r="G117" s="3"/>
      <c r="H117" s="4"/>
      <c r="I117" s="39">
        <v>0</v>
      </c>
      <c r="J117" s="3"/>
      <c r="K117" s="4"/>
      <c r="L117" s="24">
        <v>0</v>
      </c>
      <c r="M117" s="3"/>
      <c r="N117" s="4"/>
      <c r="O117" s="39">
        <v>0</v>
      </c>
      <c r="P117" s="3"/>
      <c r="Q117" s="4"/>
      <c r="R117" s="24">
        <v>0</v>
      </c>
      <c r="S117" s="3"/>
    </row>
    <row r="118" spans="1:19" x14ac:dyDescent="0.2">
      <c r="A118" s="1">
        <v>9</v>
      </c>
      <c r="B118" s="1">
        <v>52</v>
      </c>
      <c r="C118" s="39">
        <v>0</v>
      </c>
      <c r="D118" s="26">
        <f>AVERAGE(C117:C118)</f>
        <v>0</v>
      </c>
      <c r="E118" s="3"/>
      <c r="F118" s="24">
        <v>0</v>
      </c>
      <c r="G118" s="26">
        <f>AVERAGE(F117:F118)</f>
        <v>0</v>
      </c>
      <c r="H118" s="4"/>
      <c r="I118" s="24">
        <v>0</v>
      </c>
      <c r="J118" s="26">
        <f>AVERAGE(I117:I118)</f>
        <v>0</v>
      </c>
      <c r="K118" s="4"/>
      <c r="L118" s="24">
        <v>0</v>
      </c>
      <c r="M118" s="26">
        <f>AVERAGE(L117:L118)</f>
        <v>0</v>
      </c>
      <c r="N118" s="4"/>
      <c r="O118" s="24">
        <v>0</v>
      </c>
      <c r="P118" s="26">
        <f>AVERAGE(O117:O118)</f>
        <v>0</v>
      </c>
      <c r="Q118" s="4"/>
      <c r="R118" s="24">
        <v>0</v>
      </c>
      <c r="S118" s="26">
        <f>AVERAGE(R117:R118)</f>
        <v>0</v>
      </c>
    </row>
    <row r="119" spans="1:19" x14ac:dyDescent="0.2">
      <c r="A119" s="1">
        <v>9</v>
      </c>
      <c r="B119" s="1">
        <v>53</v>
      </c>
      <c r="C119" s="39">
        <v>0</v>
      </c>
      <c r="D119" s="3"/>
      <c r="E119" s="3"/>
      <c r="F119" s="24">
        <v>0</v>
      </c>
      <c r="G119" s="3"/>
      <c r="H119" s="4"/>
      <c r="I119" s="24">
        <v>0</v>
      </c>
      <c r="J119" s="3"/>
      <c r="K119" s="4"/>
      <c r="L119" s="24">
        <v>0</v>
      </c>
      <c r="M119" s="3"/>
      <c r="N119" s="4"/>
      <c r="O119" s="24">
        <v>0</v>
      </c>
      <c r="P119" s="3"/>
      <c r="Q119" s="4"/>
      <c r="R119" s="24">
        <v>0</v>
      </c>
      <c r="S119" s="3"/>
    </row>
    <row r="120" spans="1:19" x14ac:dyDescent="0.2">
      <c r="A120" s="1">
        <v>9</v>
      </c>
      <c r="B120" s="1">
        <v>54</v>
      </c>
      <c r="C120" s="24">
        <v>0</v>
      </c>
      <c r="D120" s="26">
        <f>AVERAGE(C119:C120)</f>
        <v>0</v>
      </c>
      <c r="E120" s="3"/>
      <c r="F120" s="24">
        <v>0</v>
      </c>
      <c r="G120" s="26">
        <f>AVERAGE(F119:F120)</f>
        <v>0</v>
      </c>
      <c r="H120" s="4"/>
      <c r="I120" s="24">
        <v>0</v>
      </c>
      <c r="J120" s="26">
        <f>AVERAGE(I119:I120)</f>
        <v>0</v>
      </c>
      <c r="K120" s="4"/>
      <c r="L120" s="24">
        <v>0</v>
      </c>
      <c r="M120" s="26">
        <f>AVERAGE(L119:L120)</f>
        <v>0</v>
      </c>
      <c r="N120" s="4"/>
      <c r="O120" s="24">
        <v>0</v>
      </c>
      <c r="P120" s="26">
        <f>AVERAGE(O119:O120)</f>
        <v>0</v>
      </c>
      <c r="Q120" s="4"/>
      <c r="R120" s="24">
        <v>0</v>
      </c>
      <c r="S120" s="26">
        <f>AVERAGE(R119:R120)</f>
        <v>0</v>
      </c>
    </row>
    <row r="121" spans="1:19" x14ac:dyDescent="0.2">
      <c r="A121" s="1">
        <v>9</v>
      </c>
      <c r="B121" s="1">
        <v>55</v>
      </c>
      <c r="C121" s="39">
        <v>0</v>
      </c>
      <c r="D121" s="3"/>
      <c r="E121" s="3"/>
      <c r="F121" s="24">
        <v>0</v>
      </c>
      <c r="G121" s="3"/>
      <c r="H121" s="4"/>
      <c r="I121" s="24">
        <v>0</v>
      </c>
      <c r="J121" s="3"/>
      <c r="K121" s="4"/>
      <c r="L121" s="39">
        <v>0</v>
      </c>
      <c r="M121" s="3"/>
      <c r="N121" s="4"/>
      <c r="O121" s="24">
        <v>0</v>
      </c>
      <c r="P121" s="3"/>
      <c r="Q121" s="4"/>
      <c r="R121" s="24">
        <v>0</v>
      </c>
      <c r="S121" s="3"/>
    </row>
    <row r="122" spans="1:19" x14ac:dyDescent="0.2">
      <c r="A122" s="1">
        <v>9</v>
      </c>
      <c r="B122" s="1">
        <v>56</v>
      </c>
      <c r="C122" s="39">
        <v>0</v>
      </c>
      <c r="D122" s="26">
        <f>AVERAGE(C121:C122)</f>
        <v>0</v>
      </c>
      <c r="E122" s="3"/>
      <c r="F122" s="24">
        <v>0</v>
      </c>
      <c r="G122" s="26">
        <f>AVERAGE(F121:F122)</f>
        <v>0</v>
      </c>
      <c r="H122" s="4"/>
      <c r="I122" s="24">
        <v>0</v>
      </c>
      <c r="J122" s="26">
        <f>AVERAGE(I121:I122)</f>
        <v>0</v>
      </c>
      <c r="K122" s="4"/>
      <c r="L122" s="24">
        <v>0</v>
      </c>
      <c r="M122" s="26">
        <f>AVERAGE(L121:L122)</f>
        <v>0</v>
      </c>
      <c r="N122" s="4"/>
      <c r="O122" s="24">
        <v>0</v>
      </c>
      <c r="P122" s="26">
        <f>AVERAGE(O121:O122)</f>
        <v>0</v>
      </c>
      <c r="Q122" s="4"/>
      <c r="R122" s="24">
        <v>0</v>
      </c>
      <c r="S122" s="26">
        <f>AVERAGE(R121:R122)</f>
        <v>0</v>
      </c>
    </row>
    <row r="123" spans="1:19" x14ac:dyDescent="0.2">
      <c r="A123" s="1">
        <v>10</v>
      </c>
      <c r="B123" s="1">
        <v>57</v>
      </c>
      <c r="C123" s="39">
        <v>0</v>
      </c>
      <c r="D123" s="3"/>
      <c r="E123" s="3"/>
      <c r="F123" s="24">
        <v>0</v>
      </c>
      <c r="G123" s="3"/>
      <c r="H123" s="4"/>
      <c r="I123" s="39">
        <v>0</v>
      </c>
      <c r="J123" s="3"/>
      <c r="K123" s="4"/>
      <c r="L123" s="24">
        <v>0.53175000000000006</v>
      </c>
      <c r="M123" s="3"/>
      <c r="N123" s="4"/>
      <c r="O123" s="24">
        <v>0</v>
      </c>
      <c r="P123" s="3"/>
      <c r="Q123" s="4"/>
      <c r="R123" s="24">
        <v>0</v>
      </c>
      <c r="S123" s="3"/>
    </row>
    <row r="124" spans="1:19" x14ac:dyDescent="0.2">
      <c r="A124" s="1">
        <v>10</v>
      </c>
      <c r="B124" s="1">
        <v>58</v>
      </c>
      <c r="C124" s="39">
        <v>0</v>
      </c>
      <c r="D124" s="26">
        <f>AVERAGE(C123:C124)</f>
        <v>0</v>
      </c>
      <c r="E124" s="3"/>
      <c r="F124" s="24">
        <v>0</v>
      </c>
      <c r="G124" s="26">
        <f>AVERAGE(F123:F124)</f>
        <v>0</v>
      </c>
      <c r="H124" s="4"/>
      <c r="I124" s="24">
        <v>0</v>
      </c>
      <c r="J124" s="26">
        <f>AVERAGE(I123:I124)</f>
        <v>0</v>
      </c>
      <c r="K124" s="4"/>
      <c r="L124" s="24">
        <v>0</v>
      </c>
      <c r="M124" s="26">
        <f>AVERAGE(L123:L124)</f>
        <v>0.26587500000000003</v>
      </c>
      <c r="N124" s="4"/>
      <c r="O124" s="24">
        <v>0</v>
      </c>
      <c r="P124" s="26">
        <f>AVERAGE(O123:O124)</f>
        <v>0</v>
      </c>
      <c r="Q124" s="4"/>
      <c r="R124" s="24">
        <v>0</v>
      </c>
      <c r="S124" s="26">
        <f>AVERAGE(R123:R124)</f>
        <v>0</v>
      </c>
    </row>
    <row r="125" spans="1:19" x14ac:dyDescent="0.2">
      <c r="A125" s="1">
        <v>10</v>
      </c>
      <c r="B125" s="1">
        <v>59</v>
      </c>
      <c r="C125" s="39">
        <v>0</v>
      </c>
      <c r="D125" s="3"/>
      <c r="E125" s="3"/>
      <c r="F125" s="24">
        <v>0</v>
      </c>
      <c r="G125" s="3"/>
      <c r="H125" s="4"/>
      <c r="I125" s="24">
        <v>0</v>
      </c>
      <c r="J125" s="3"/>
      <c r="K125" s="4"/>
      <c r="L125" s="24">
        <v>0</v>
      </c>
      <c r="M125" s="3"/>
      <c r="N125" s="4"/>
      <c r="O125" s="24">
        <v>0</v>
      </c>
      <c r="P125" s="3"/>
      <c r="Q125" s="4"/>
      <c r="R125" s="24">
        <v>0</v>
      </c>
      <c r="S125" s="3"/>
    </row>
    <row r="126" spans="1:19" x14ac:dyDescent="0.2">
      <c r="A126" s="1">
        <v>10</v>
      </c>
      <c r="B126" s="1">
        <v>60</v>
      </c>
      <c r="C126" s="39">
        <v>0</v>
      </c>
      <c r="D126" s="26">
        <f>AVERAGE(C125:C126)</f>
        <v>0</v>
      </c>
      <c r="E126" s="3"/>
      <c r="F126" s="39">
        <v>0</v>
      </c>
      <c r="G126" s="26">
        <f>AVERAGE(F125:F126)</f>
        <v>0</v>
      </c>
      <c r="H126" s="4"/>
      <c r="I126" s="24">
        <v>0</v>
      </c>
      <c r="J126" s="26">
        <f>AVERAGE(I125:I126)</f>
        <v>0</v>
      </c>
      <c r="K126" s="4"/>
      <c r="L126" s="24">
        <v>0</v>
      </c>
      <c r="M126" s="26">
        <f>AVERAGE(L125:L126)</f>
        <v>0</v>
      </c>
      <c r="N126" s="4"/>
      <c r="O126" s="24">
        <v>0</v>
      </c>
      <c r="P126" s="26">
        <f>AVERAGE(O125:O126)</f>
        <v>0</v>
      </c>
      <c r="Q126" s="4"/>
      <c r="R126" s="24">
        <v>0</v>
      </c>
      <c r="S126" s="26">
        <f>AVERAGE(R125:R126)</f>
        <v>0</v>
      </c>
    </row>
    <row r="127" spans="1:19" x14ac:dyDescent="0.2">
      <c r="A127" s="1">
        <v>10</v>
      </c>
      <c r="B127" s="1">
        <v>61</v>
      </c>
      <c r="C127" s="39">
        <v>0</v>
      </c>
      <c r="D127" s="3"/>
      <c r="E127" s="3"/>
      <c r="F127" s="39">
        <v>0</v>
      </c>
      <c r="G127" s="3"/>
      <c r="H127" s="4"/>
      <c r="I127" s="24">
        <v>0</v>
      </c>
      <c r="J127" s="3"/>
      <c r="K127" s="4"/>
      <c r="L127" s="24">
        <v>0</v>
      </c>
      <c r="M127" s="3"/>
      <c r="N127" s="4"/>
      <c r="O127" s="24">
        <v>0</v>
      </c>
      <c r="P127" s="3"/>
      <c r="Q127" s="4"/>
      <c r="R127" s="24">
        <v>0</v>
      </c>
      <c r="S127" s="3"/>
    </row>
    <row r="128" spans="1:19" x14ac:dyDescent="0.2">
      <c r="A128" s="1">
        <v>10</v>
      </c>
      <c r="B128" s="1">
        <v>62</v>
      </c>
      <c r="C128" s="39">
        <v>0</v>
      </c>
      <c r="D128" s="26">
        <f>AVERAGE(C127:C128)</f>
        <v>0</v>
      </c>
      <c r="E128" s="3"/>
      <c r="F128" s="24">
        <v>0</v>
      </c>
      <c r="G128" s="26">
        <f>AVERAGE(F127:F128)</f>
        <v>0</v>
      </c>
      <c r="H128" s="4"/>
      <c r="I128" s="24">
        <v>0</v>
      </c>
      <c r="J128" s="26">
        <f>AVERAGE(I127:I128)</f>
        <v>0</v>
      </c>
      <c r="K128" s="4"/>
      <c r="L128" s="24">
        <v>0</v>
      </c>
      <c r="M128" s="26">
        <f>AVERAGE(L127:L128)</f>
        <v>0</v>
      </c>
      <c r="N128" s="4"/>
      <c r="O128" s="24">
        <v>0</v>
      </c>
      <c r="P128" s="26">
        <f>AVERAGE(O127:O128)</f>
        <v>0</v>
      </c>
      <c r="Q128" s="4"/>
      <c r="R128" s="24">
        <v>0</v>
      </c>
      <c r="S128" s="26">
        <f>AVERAGE(R127:R128)</f>
        <v>0</v>
      </c>
    </row>
  </sheetData>
  <conditionalFormatting sqref="AA2">
    <cfRule type="cellIs" dxfId="8" priority="11" operator="lessThanOrEqual">
      <formula>0.08</formula>
    </cfRule>
    <cfRule type="cellIs" dxfId="7" priority="13" operator="lessThanOrEqual">
      <formula>0.08</formula>
    </cfRule>
  </conditionalFormatting>
  <conditionalFormatting sqref="AJ2:AJ11">
    <cfRule type="cellIs" dxfId="6" priority="7" operator="lessThanOrEqual">
      <formula>0.11</formula>
    </cfRule>
  </conditionalFormatting>
  <conditionalFormatting sqref="AK2:AK11">
    <cfRule type="cellIs" dxfId="5" priority="6" operator="lessThanOrEqual">
      <formula>0.21</formula>
    </cfRule>
  </conditionalFormatting>
  <conditionalFormatting sqref="AL2:AL11">
    <cfRule type="cellIs" dxfId="4" priority="5" operator="lessThanOrEqual">
      <formula>0.08</formula>
    </cfRule>
  </conditionalFormatting>
  <conditionalFormatting sqref="AM2:AM11">
    <cfRule type="cellIs" dxfId="3" priority="3" operator="lessThanOrEqual">
      <formula>0.04</formula>
    </cfRule>
    <cfRule type="cellIs" dxfId="2" priority="4" operator="lessThanOrEqual">
      <formula>0.07</formula>
    </cfRule>
  </conditionalFormatting>
  <conditionalFormatting sqref="AN2:AN11">
    <cfRule type="cellIs" dxfId="1" priority="2" operator="lessThanOrEqual">
      <formula>0.07</formula>
    </cfRule>
  </conditionalFormatting>
  <conditionalFormatting sqref="AO2:AO11">
    <cfRule type="cellIs" dxfId="0" priority="1" operator="lessThanOrEqual">
      <formula>0.08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Basic Information</vt:lpstr>
      <vt:lpstr>Water_Total</vt:lpstr>
      <vt:lpstr>Water_Total_Calculation</vt:lpstr>
      <vt:lpstr>Water_Total_Individual</vt:lpstr>
      <vt:lpstr>Water_Total_Calculation!Print_Area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2018-09-09T12:27:52Z</dcterms:created>
  <dcterms:modified xsi:type="dcterms:W3CDTF">2022-06-26T03:20:42Z</dcterms:modified>
</cp:coreProperties>
</file>