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adeepsingh/Desktop/SPSS data/Dee SPSS/Deviated vs non-deviated/deviated:non deviated excel data/asymmetry final pre and post DMP SUBMISSIONN/PART 2/"/>
    </mc:Choice>
  </mc:AlternateContent>
  <xr:revisionPtr revIDLastSave="0" documentId="13_ncr:1_{F6A7D29F-6785-9C43-9995-E46AE0F4E5B7}" xr6:coauthVersionLast="36" xr6:coauthVersionMax="36" xr10:uidLastSave="{00000000-0000-0000-0000-000000000000}"/>
  <bookViews>
    <workbookView xWindow="2800" yWindow="500" windowWidth="24420" windowHeight="16040" xr2:uid="{193D112D-3F44-4C98-8408-4CAF63E18A5E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2" l="1"/>
  <c r="N44" i="2"/>
  <c r="M44" i="2"/>
  <c r="L44" i="2"/>
  <c r="L43" i="2"/>
  <c r="N43" i="2"/>
  <c r="M43" i="2"/>
  <c r="N42" i="2"/>
  <c r="M42" i="2"/>
  <c r="L42" i="2"/>
  <c r="N41" i="2"/>
  <c r="M41" i="2"/>
  <c r="L41" i="2"/>
  <c r="N40" i="2"/>
  <c r="M40" i="2"/>
  <c r="L40" i="2"/>
  <c r="N39" i="2"/>
  <c r="M39" i="2"/>
  <c r="L39" i="2"/>
  <c r="M38" i="2"/>
  <c r="N38" i="2"/>
  <c r="L38" i="2"/>
  <c r="N37" i="2"/>
  <c r="M37" i="2"/>
  <c r="L37" i="2"/>
  <c r="N35" i="2"/>
  <c r="M35" i="2"/>
</calcChain>
</file>

<file path=xl/sharedStrings.xml><?xml version="1.0" encoding="utf-8"?>
<sst xmlns="http://schemas.openxmlformats.org/spreadsheetml/2006/main" count="70" uniqueCount="52">
  <si>
    <t>T0</t>
  </si>
  <si>
    <t>T1</t>
  </si>
  <si>
    <t>CONTROL</t>
  </si>
  <si>
    <t>AI single dimension</t>
  </si>
  <si>
    <t>dx</t>
  </si>
  <si>
    <t>dy</t>
  </si>
  <si>
    <t>dz</t>
  </si>
  <si>
    <t>single dimension AI</t>
  </si>
  <si>
    <t>3 dimension AI</t>
  </si>
  <si>
    <t>AI 3-D</t>
  </si>
  <si>
    <t>IOF</t>
  </si>
  <si>
    <t>Zyg</t>
  </si>
  <si>
    <t>CF</t>
  </si>
  <si>
    <t>PA</t>
  </si>
  <si>
    <t>LPA</t>
  </si>
  <si>
    <t>MT</t>
  </si>
  <si>
    <t>CxZ</t>
  </si>
  <si>
    <t>UC</t>
  </si>
  <si>
    <t>LC</t>
  </si>
  <si>
    <t>UM1</t>
  </si>
  <si>
    <t>LM1</t>
  </si>
  <si>
    <t>MF</t>
  </si>
  <si>
    <t>CP</t>
  </si>
  <si>
    <t>GoP</t>
  </si>
  <si>
    <t>GoI</t>
  </si>
  <si>
    <t>GoL</t>
  </si>
  <si>
    <t>Ago</t>
  </si>
  <si>
    <t>Crn</t>
  </si>
  <si>
    <t>Sig</t>
  </si>
  <si>
    <t>Con</t>
  </si>
  <si>
    <t>Landmarks</t>
  </si>
  <si>
    <t>landmarks</t>
  </si>
  <si>
    <t>Control</t>
  </si>
  <si>
    <t>midline</t>
  </si>
  <si>
    <t>ANS</t>
  </si>
  <si>
    <t>Pt A</t>
  </si>
  <si>
    <t>UIM</t>
  </si>
  <si>
    <t>LIM</t>
  </si>
  <si>
    <t xml:space="preserve"> Pt B</t>
  </si>
  <si>
    <t>Pog</t>
  </si>
  <si>
    <t>Me</t>
  </si>
  <si>
    <t>Bilateral</t>
  </si>
  <si>
    <t>Zone AI</t>
  </si>
  <si>
    <t>Total facial skeleton</t>
  </si>
  <si>
    <t>Total Maxilla</t>
  </si>
  <si>
    <t>total Mandible</t>
  </si>
  <si>
    <t>Maxilla midline</t>
  </si>
  <si>
    <t>Mandible midline</t>
  </si>
  <si>
    <t>Maxilla bilateral</t>
  </si>
  <si>
    <t>Mandible bilateral</t>
  </si>
  <si>
    <t>Chin</t>
  </si>
  <si>
    <t>Ramus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</si>
</sst>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F1107-7ACD-B849-A034-4989CD7AC7AE}">
  <dimension ref="A1:T44"/>
  <sheetViews>
    <sheetView tabSelected="1" topLeftCell="A27" workbookViewId="0">
      <selection activeCell="L48" sqref="L48:N48"/>
    </sheetView>
  </sheetViews>
  <sheetFormatPr baseColWidth="10" defaultColWidth="8.83203125" defaultRowHeight="15" x14ac:dyDescent="0.2"/>
  <sheetData>
    <row r="1" spans="1:20" x14ac:dyDescent="0.2">
      <c r="A1" s="5" t="s">
        <v>7</v>
      </c>
      <c r="B1" s="5"/>
      <c r="C1" s="5"/>
      <c r="D1" s="5"/>
      <c r="E1" s="5"/>
      <c r="F1" s="5"/>
      <c r="G1" s="5"/>
      <c r="H1" s="5"/>
      <c r="I1" s="5"/>
      <c r="L1" s="6" t="s">
        <v>8</v>
      </c>
      <c r="M1" s="7"/>
      <c r="N1" s="8"/>
    </row>
    <row r="2" spans="1:20" x14ac:dyDescent="0.2">
      <c r="A2" t="s">
        <v>30</v>
      </c>
      <c r="B2" s="1" t="s">
        <v>0</v>
      </c>
      <c r="C2" s="1"/>
      <c r="D2" s="2"/>
      <c r="E2" s="3" t="s">
        <v>1</v>
      </c>
      <c r="F2" s="1"/>
      <c r="G2" s="2"/>
      <c r="H2" s="3" t="s">
        <v>2</v>
      </c>
      <c r="I2" s="1"/>
      <c r="J2" s="2"/>
      <c r="L2" s="3" t="s">
        <v>0</v>
      </c>
      <c r="M2" s="1" t="s">
        <v>1</v>
      </c>
      <c r="N2" s="2" t="s">
        <v>2</v>
      </c>
    </row>
    <row r="3" spans="1:20" x14ac:dyDescent="0.2">
      <c r="A3" t="s">
        <v>41</v>
      </c>
      <c r="B3" s="1" t="s">
        <v>3</v>
      </c>
      <c r="C3" s="1"/>
      <c r="D3" s="2"/>
      <c r="E3" s="3" t="s">
        <v>3</v>
      </c>
      <c r="F3" s="1"/>
      <c r="G3" s="2"/>
      <c r="H3" s="3" t="s">
        <v>3</v>
      </c>
      <c r="I3" s="1"/>
      <c r="J3" s="2"/>
      <c r="L3" s="3" t="s">
        <v>9</v>
      </c>
      <c r="M3" s="1" t="s">
        <v>9</v>
      </c>
      <c r="N3" s="2" t="s">
        <v>9</v>
      </c>
    </row>
    <row r="4" spans="1:20" x14ac:dyDescent="0.2">
      <c r="B4" s="1" t="s">
        <v>4</v>
      </c>
      <c r="C4" s="1" t="s">
        <v>5</v>
      </c>
      <c r="D4" s="2" t="s">
        <v>6</v>
      </c>
      <c r="E4" s="3" t="s">
        <v>4</v>
      </c>
      <c r="F4" s="1" t="s">
        <v>5</v>
      </c>
      <c r="G4" s="2" t="s">
        <v>6</v>
      </c>
      <c r="H4" s="3" t="s">
        <v>4</v>
      </c>
      <c r="I4" s="1" t="s">
        <v>5</v>
      </c>
      <c r="J4" s="2" t="s">
        <v>6</v>
      </c>
      <c r="L4" s="3"/>
      <c r="M4" s="1"/>
      <c r="N4" s="2"/>
    </row>
    <row r="5" spans="1:20" x14ac:dyDescent="0.2">
      <c r="A5" t="s">
        <v>10</v>
      </c>
      <c r="B5" s="1">
        <v>6.5245124840532149</v>
      </c>
      <c r="C5" s="1">
        <v>0.16126864668727933</v>
      </c>
      <c r="D5" s="2">
        <v>-5.4644808743169397</v>
      </c>
      <c r="E5" s="3">
        <v>4.0712468193384259</v>
      </c>
      <c r="F5" s="1">
        <v>-0.21441972661484396</v>
      </c>
      <c r="G5" s="2">
        <v>-4.1363890441587587</v>
      </c>
      <c r="H5" s="3">
        <v>1.3657056145675244</v>
      </c>
      <c r="I5" s="1">
        <v>-4.0631136994651776E-2</v>
      </c>
      <c r="J5" s="2">
        <v>2.1642266072565346</v>
      </c>
      <c r="L5" s="3">
        <v>1.8623909364040618</v>
      </c>
      <c r="M5" s="1">
        <v>1.1903360869939219</v>
      </c>
      <c r="N5" s="2">
        <v>0.39924929555354255</v>
      </c>
      <c r="O5" s="3"/>
      <c r="P5" s="2"/>
      <c r="Q5" s="2"/>
      <c r="T5" s="2"/>
    </row>
    <row r="6" spans="1:20" x14ac:dyDescent="0.2">
      <c r="A6" t="s">
        <v>11</v>
      </c>
      <c r="B6" s="1">
        <v>1.9223492015439281</v>
      </c>
      <c r="C6" s="1">
        <v>-0.8651199370822007</v>
      </c>
      <c r="D6" s="2">
        <v>-16.722408026755854</v>
      </c>
      <c r="E6" s="3">
        <v>2.1268572290519594</v>
      </c>
      <c r="F6" s="1">
        <v>7.9586152009553351E-2</v>
      </c>
      <c r="G6" s="2">
        <v>16.25</v>
      </c>
      <c r="H6" s="3">
        <v>0.51987767584096201</v>
      </c>
      <c r="I6" s="1">
        <v>2.9390783278641774</v>
      </c>
      <c r="J6" s="2">
        <v>27.074235807860266</v>
      </c>
      <c r="L6" s="3">
        <v>1.3357769274845233</v>
      </c>
      <c r="M6" s="1">
        <v>1.434085074184928</v>
      </c>
      <c r="N6" s="2">
        <v>1.1280957406177878</v>
      </c>
      <c r="O6" s="3"/>
      <c r="P6" s="2"/>
      <c r="Q6" s="2"/>
      <c r="T6" s="2"/>
    </row>
    <row r="7" spans="1:20" x14ac:dyDescent="0.2">
      <c r="A7" t="s">
        <v>12</v>
      </c>
      <c r="B7" s="1">
        <v>12.275263484190942</v>
      </c>
      <c r="C7" s="1">
        <v>-0.83449235048679904</v>
      </c>
      <c r="D7" s="2">
        <v>1.1848341232227377</v>
      </c>
      <c r="E7" s="3">
        <v>9.0189873417721564</v>
      </c>
      <c r="F7" s="1">
        <v>-1.4246575342465644</v>
      </c>
      <c r="G7" s="2">
        <v>-2.8083819399438261</v>
      </c>
      <c r="H7" s="3">
        <v>1.4214046822742468</v>
      </c>
      <c r="I7" s="1">
        <v>0.12644889357218606</v>
      </c>
      <c r="J7" s="2">
        <v>-0.35010940919038008</v>
      </c>
      <c r="L7" s="3">
        <v>3.0448152653322009</v>
      </c>
      <c r="M7" s="1">
        <v>2.5889186931999211</v>
      </c>
      <c r="N7" s="2">
        <v>0.36069377593742979</v>
      </c>
      <c r="O7" s="3"/>
      <c r="P7" s="2"/>
      <c r="Q7" s="2"/>
      <c r="T7" s="2"/>
    </row>
    <row r="8" spans="1:20" x14ac:dyDescent="0.2">
      <c r="A8" t="s">
        <v>13</v>
      </c>
      <c r="B8" s="1">
        <v>16.593186372745492</v>
      </c>
      <c r="C8" s="1">
        <v>-0.59612518628912559</v>
      </c>
      <c r="D8" s="2">
        <v>4.9745280191789139</v>
      </c>
      <c r="E8" s="3">
        <v>17.048145224940807</v>
      </c>
      <c r="F8" s="1">
        <v>0.2594995366079802</v>
      </c>
      <c r="G8" s="2">
        <v>-1.6872160934458129</v>
      </c>
      <c r="H8" s="3">
        <v>2.3302531137002744</v>
      </c>
      <c r="I8" s="1">
        <v>0.46983184965380248</v>
      </c>
      <c r="J8" s="2">
        <v>1.4856738592147212</v>
      </c>
      <c r="L8" s="3">
        <v>2.2812715752404422</v>
      </c>
      <c r="M8" s="1">
        <v>2.1857035480595264</v>
      </c>
      <c r="N8" s="2">
        <v>0.52211109928826105</v>
      </c>
      <c r="O8" s="3"/>
      <c r="P8" s="2"/>
      <c r="Q8" s="2"/>
      <c r="T8" s="2"/>
    </row>
    <row r="9" spans="1:20" x14ac:dyDescent="0.2">
      <c r="A9" t="s">
        <v>14</v>
      </c>
      <c r="B9" s="1">
        <v>41.568627450980401</v>
      </c>
      <c r="C9" s="1">
        <v>3.806865046632437E-2</v>
      </c>
      <c r="D9" s="2">
        <v>3.3261592643318392</v>
      </c>
      <c r="E9" s="3">
        <v>25.585023400936045</v>
      </c>
      <c r="F9" s="1">
        <v>-4.4624746450304213</v>
      </c>
      <c r="G9" s="2">
        <v>-1.5043547110055386</v>
      </c>
      <c r="H9" s="3">
        <v>11.74652241112828</v>
      </c>
      <c r="I9" s="1">
        <v>0.2144163460932102</v>
      </c>
      <c r="J9" s="2">
        <v>0.60864272671941</v>
      </c>
      <c r="L9" s="3">
        <v>2.783145702258508</v>
      </c>
      <c r="M9" s="1">
        <v>3.9018457170933827</v>
      </c>
      <c r="N9" s="2">
        <v>0.79309520235593389</v>
      </c>
      <c r="O9" s="3"/>
      <c r="P9" s="2"/>
      <c r="Q9" s="2"/>
      <c r="T9" s="2"/>
    </row>
    <row r="10" spans="1:20" x14ac:dyDescent="0.2">
      <c r="A10" t="s">
        <v>15</v>
      </c>
      <c r="B10" s="1">
        <v>12.569130216189039</v>
      </c>
      <c r="C10" s="1">
        <v>-1.2305627027631663</v>
      </c>
      <c r="D10" s="2">
        <v>-1.514069418654481</v>
      </c>
      <c r="E10" s="3">
        <v>6.3375583722481599</v>
      </c>
      <c r="F10" s="1">
        <v>-2.4611003762839432</v>
      </c>
      <c r="G10" s="2">
        <v>-5.5307760927743068</v>
      </c>
      <c r="H10" s="3">
        <v>1.880064829821724</v>
      </c>
      <c r="I10" s="1">
        <v>2.7881238693200006</v>
      </c>
      <c r="J10" s="2">
        <v>0.24945431867788681</v>
      </c>
      <c r="L10" s="3">
        <v>3.8269962111295586</v>
      </c>
      <c r="M10" s="1">
        <v>2.9212497325631017</v>
      </c>
      <c r="N10" s="2">
        <v>1.4348867551134508</v>
      </c>
      <c r="O10" s="3"/>
      <c r="P10" s="2"/>
      <c r="Q10" s="2"/>
      <c r="T10" s="2"/>
    </row>
    <row r="11" spans="1:20" x14ac:dyDescent="0.2">
      <c r="A11" t="s">
        <v>16</v>
      </c>
      <c r="B11" s="1">
        <v>7.1469873944720792</v>
      </c>
      <c r="C11" s="1">
        <v>-0.64097998718040416</v>
      </c>
      <c r="D11" s="2">
        <v>-0.75046904315197627</v>
      </c>
      <c r="E11" s="3">
        <v>-2.3555555555555605</v>
      </c>
      <c r="F11" s="1">
        <v>0.54254711593376592</v>
      </c>
      <c r="G11" s="2">
        <v>-0.93720712277412432</v>
      </c>
      <c r="H11" s="3">
        <v>0.22825838849578045</v>
      </c>
      <c r="I11" s="1">
        <v>0.30852861235584805</v>
      </c>
      <c r="J11" s="2">
        <v>-2.9904306220095696</v>
      </c>
      <c r="L11" s="3">
        <v>3.1248999983999526</v>
      </c>
      <c r="M11" s="1">
        <v>1.1360017605620212</v>
      </c>
      <c r="N11" s="2">
        <v>0.55145262715849275</v>
      </c>
      <c r="O11" s="3"/>
      <c r="P11" s="2"/>
      <c r="Q11" s="2"/>
      <c r="T11" s="2"/>
    </row>
    <row r="12" spans="1:20" x14ac:dyDescent="0.2">
      <c r="A12" t="s">
        <v>17</v>
      </c>
      <c r="B12" s="1">
        <v>21.115879828326175</v>
      </c>
      <c r="C12" s="1">
        <v>0.70662913946943329</v>
      </c>
      <c r="D12" s="2">
        <v>-0.34409472725432994</v>
      </c>
      <c r="E12" s="3">
        <v>9.9335989375830049</v>
      </c>
      <c r="F12" s="1">
        <v>0.47326076668244876</v>
      </c>
      <c r="G12" s="2">
        <v>-2.0075282308657334</v>
      </c>
      <c r="H12" s="3">
        <v>6.7083570210346775</v>
      </c>
      <c r="I12" s="1">
        <v>0.25394522038816586</v>
      </c>
      <c r="J12" s="2">
        <v>-1.0332103321033252</v>
      </c>
      <c r="L12" s="3">
        <v>3.7407352218514478</v>
      </c>
      <c r="M12" s="1">
        <v>2.1397429752192192</v>
      </c>
      <c r="N12" s="2">
        <v>1.2948358969382949</v>
      </c>
      <c r="O12" s="3"/>
      <c r="P12" s="2"/>
      <c r="Q12" s="2"/>
      <c r="T12" s="2"/>
    </row>
    <row r="13" spans="1:20" x14ac:dyDescent="0.2">
      <c r="A13" t="s">
        <v>18</v>
      </c>
      <c r="B13" s="1">
        <v>82.861189801699723</v>
      </c>
      <c r="C13" s="1">
        <v>-0.51255766273706127</v>
      </c>
      <c r="D13" s="2">
        <v>-1.1748159179283542</v>
      </c>
      <c r="E13" s="3">
        <v>31.379431379431384</v>
      </c>
      <c r="F13" s="1">
        <v>0.50816696914700743</v>
      </c>
      <c r="G13" s="2">
        <v>-1.306757092051938</v>
      </c>
      <c r="H13" s="3">
        <v>18.911174785100275</v>
      </c>
      <c r="I13" s="1">
        <v>0.13607966846044339</v>
      </c>
      <c r="J13" s="2">
        <v>-0.42197390013284852</v>
      </c>
      <c r="L13" s="3">
        <v>11.730157714199754</v>
      </c>
      <c r="M13" s="1">
        <v>4.5586620844278425</v>
      </c>
      <c r="N13" s="2">
        <v>2.6560496983302091</v>
      </c>
      <c r="O13" s="3"/>
      <c r="P13" s="2"/>
      <c r="Q13" s="2"/>
      <c r="T13" s="2"/>
    </row>
    <row r="14" spans="1:20" x14ac:dyDescent="0.2">
      <c r="A14" t="s">
        <v>19</v>
      </c>
      <c r="B14" s="1">
        <v>17.553504810524245</v>
      </c>
      <c r="C14" s="1">
        <v>0.72113540467970672</v>
      </c>
      <c r="D14" s="2">
        <v>-0.57924697892739274</v>
      </c>
      <c r="E14" s="3">
        <v>14.637995659893473</v>
      </c>
      <c r="F14" s="1">
        <v>1.4882059677066921E-2</v>
      </c>
      <c r="G14" s="2">
        <v>-1.39685187115604</v>
      </c>
      <c r="H14" s="3">
        <v>5.0517598343685401</v>
      </c>
      <c r="I14" s="1">
        <v>0.26354546159212727</v>
      </c>
      <c r="J14" s="2">
        <v>-0.85265675366537708</v>
      </c>
      <c r="L14" s="3">
        <v>4.503987122539316</v>
      </c>
      <c r="M14" s="1">
        <v>3.7700265251056257</v>
      </c>
      <c r="N14" s="2">
        <v>1.2982295636750858</v>
      </c>
      <c r="O14" s="3"/>
      <c r="P14" s="2"/>
      <c r="Q14" s="2"/>
      <c r="T14" s="2"/>
    </row>
    <row r="15" spans="1:20" x14ac:dyDescent="0.2">
      <c r="A15" t="s">
        <v>20</v>
      </c>
      <c r="B15" s="1">
        <v>40.831918505942276</v>
      </c>
      <c r="C15" s="1">
        <v>-2.6492942453854487</v>
      </c>
      <c r="D15" s="2">
        <v>-1.9957887027373369</v>
      </c>
      <c r="E15" s="3">
        <v>17.832167832167841</v>
      </c>
      <c r="F15" s="1">
        <v>1.038485033598034</v>
      </c>
      <c r="G15" s="2">
        <v>-2.2056744273729882</v>
      </c>
      <c r="H15" s="3">
        <v>9.7678916827852991</v>
      </c>
      <c r="I15" s="1">
        <v>-9.3037680260509042E-2</v>
      </c>
      <c r="J15" s="2">
        <v>-0.82031590889257155</v>
      </c>
      <c r="L15" s="3">
        <v>9.8529893940874622</v>
      </c>
      <c r="M15" s="1">
        <v>4.2985695295062989</v>
      </c>
      <c r="N15" s="2">
        <v>2.0748252938500622</v>
      </c>
      <c r="O15" s="3"/>
      <c r="P15" s="2"/>
      <c r="Q15" s="2"/>
      <c r="T15" s="2"/>
    </row>
    <row r="16" spans="1:20" x14ac:dyDescent="0.2">
      <c r="A16" t="s">
        <v>21</v>
      </c>
      <c r="B16" s="1">
        <v>54.652383952951055</v>
      </c>
      <c r="C16" s="1">
        <v>-1.6746245934537316</v>
      </c>
      <c r="D16" s="2">
        <v>-1.5182186234817852</v>
      </c>
      <c r="E16" s="3">
        <v>32.637409458883681</v>
      </c>
      <c r="F16" s="1">
        <v>0.38558505116417779</v>
      </c>
      <c r="G16" s="2">
        <v>2.5641025641025745</v>
      </c>
      <c r="H16" s="3">
        <v>14.499026184808489</v>
      </c>
      <c r="I16" s="1">
        <v>0.2649006622516582</v>
      </c>
      <c r="J16" s="2">
        <v>-0.59820538384845956</v>
      </c>
      <c r="L16" s="3">
        <v>13.121135621583976</v>
      </c>
      <c r="M16" s="1">
        <v>7.9110555553604875</v>
      </c>
      <c r="N16" s="2">
        <v>3.388480485409354</v>
      </c>
      <c r="O16" s="3"/>
      <c r="P16" s="2"/>
      <c r="Q16" s="2"/>
      <c r="T16" s="2"/>
    </row>
    <row r="17" spans="1:20" x14ac:dyDescent="0.2">
      <c r="A17" t="s">
        <v>22</v>
      </c>
      <c r="B17" s="1">
        <v>82.458963630511747</v>
      </c>
      <c r="C17" s="1">
        <v>-1.0914415013975876</v>
      </c>
      <c r="D17" s="2">
        <v>-0.14612253418223625</v>
      </c>
      <c r="E17" s="3">
        <v>40.495356037151701</v>
      </c>
      <c r="F17" s="1">
        <v>0.83516172411353029</v>
      </c>
      <c r="G17" s="2">
        <v>-0.39188688238096742</v>
      </c>
      <c r="H17" s="3">
        <v>24.144144144144157</v>
      </c>
      <c r="I17" s="1">
        <v>0.85656322789089068</v>
      </c>
      <c r="J17" s="2">
        <v>-0.18575851393188089</v>
      </c>
      <c r="L17" s="3">
        <v>12.836981732479018</v>
      </c>
      <c r="M17" s="1">
        <v>6.5769749885490674</v>
      </c>
      <c r="N17" s="2">
        <v>3.4029105189528566</v>
      </c>
      <c r="O17" s="3"/>
      <c r="P17" s="2"/>
      <c r="Q17" s="2"/>
      <c r="T17" s="2"/>
    </row>
    <row r="18" spans="1:20" x14ac:dyDescent="0.2">
      <c r="A18" t="s">
        <v>23</v>
      </c>
      <c r="B18" s="1">
        <v>10.350369656059142</v>
      </c>
      <c r="C18" s="1">
        <v>-16.247723132969039</v>
      </c>
      <c r="D18" s="2">
        <v>-3.3964728935336432</v>
      </c>
      <c r="E18" s="3">
        <v>5.4211843202668923</v>
      </c>
      <c r="F18" s="1">
        <v>-0.1628664495113972</v>
      </c>
      <c r="G18" s="2">
        <v>-3.5690680766688798</v>
      </c>
      <c r="H18" s="3">
        <v>4.9727371864776462</v>
      </c>
      <c r="I18" s="1">
        <v>-1.793721973094172</v>
      </c>
      <c r="J18" s="2">
        <v>-2.2440944881889777</v>
      </c>
      <c r="L18" s="3">
        <v>5.5439516592409053</v>
      </c>
      <c r="M18" s="1">
        <v>3.0634620937756067</v>
      </c>
      <c r="N18" s="2">
        <v>2.5541339040856892</v>
      </c>
      <c r="O18" s="3"/>
      <c r="P18" s="2"/>
      <c r="Q18" s="2"/>
      <c r="T18" s="2"/>
    </row>
    <row r="19" spans="1:20" x14ac:dyDescent="0.2">
      <c r="A19" t="s">
        <v>24</v>
      </c>
      <c r="B19" s="1">
        <v>14.798788403288626</v>
      </c>
      <c r="C19" s="1">
        <v>-15.308027380211565</v>
      </c>
      <c r="D19" s="2">
        <v>-2.7809436972874373</v>
      </c>
      <c r="E19" s="3">
        <v>9.1586794462193915</v>
      </c>
      <c r="F19" s="1">
        <v>1.8832391713747745</v>
      </c>
      <c r="G19" s="2">
        <v>-1.6611037801754251</v>
      </c>
      <c r="H19" s="3">
        <v>7.1977715877437412</v>
      </c>
      <c r="I19" s="1">
        <v>-0.94637223974763252</v>
      </c>
      <c r="J19" s="2">
        <v>-2.8470265192571906</v>
      </c>
      <c r="L19" s="3">
        <v>7.9843972847047144</v>
      </c>
      <c r="M19" s="1">
        <v>4.4491459854673279</v>
      </c>
      <c r="N19" s="2">
        <v>3.7876377862726098</v>
      </c>
      <c r="O19" s="3"/>
      <c r="P19" s="2"/>
      <c r="Q19" s="2"/>
      <c r="T19" s="2"/>
    </row>
    <row r="20" spans="1:20" x14ac:dyDescent="0.2">
      <c r="A20" t="s">
        <v>25</v>
      </c>
      <c r="B20" s="1">
        <v>13.341581606351168</v>
      </c>
      <c r="C20" s="1">
        <v>-10.950159587527622</v>
      </c>
      <c r="D20" s="2">
        <v>1.5787585217079343</v>
      </c>
      <c r="E20" s="3">
        <v>9.3696246079125682</v>
      </c>
      <c r="F20" s="1">
        <v>-5.0039504872267537</v>
      </c>
      <c r="G20" s="2">
        <v>-2.5677603423680417</v>
      </c>
      <c r="H20" s="3">
        <v>5.6627516778523548</v>
      </c>
      <c r="I20" s="1">
        <v>-1.3517862890247883</v>
      </c>
      <c r="J20" s="2">
        <v>-3.9623576027736598</v>
      </c>
      <c r="L20" s="3">
        <v>6.8998695639845247</v>
      </c>
      <c r="M20" s="1">
        <v>4.9409513254028274</v>
      </c>
      <c r="N20" s="2">
        <v>3.6185770684068679</v>
      </c>
      <c r="O20" s="3"/>
      <c r="P20" s="2"/>
      <c r="Q20" s="2"/>
      <c r="T20" s="2"/>
    </row>
    <row r="21" spans="1:20" x14ac:dyDescent="0.2">
      <c r="A21" t="s">
        <v>26</v>
      </c>
      <c r="B21" s="1">
        <v>19.344223763074382</v>
      </c>
      <c r="C21" s="1">
        <v>12.027586206896549</v>
      </c>
      <c r="D21" s="2">
        <v>-2.4792803003470993</v>
      </c>
      <c r="E21" s="3">
        <v>16.374955949723947</v>
      </c>
      <c r="F21" s="1">
        <v>-4.7990028046120257</v>
      </c>
      <c r="G21" s="2">
        <v>-4.1832221305945074</v>
      </c>
      <c r="H21" s="3">
        <v>7.5289575289575232</v>
      </c>
      <c r="I21" s="1">
        <v>0.41768186564565762</v>
      </c>
      <c r="J21" s="2">
        <v>-2.3474178403755914</v>
      </c>
      <c r="L21" s="3">
        <v>9.4765500051442739</v>
      </c>
      <c r="M21" s="1">
        <v>7.6639806889109545</v>
      </c>
      <c r="N21" s="2">
        <v>3.5551089997354506</v>
      </c>
      <c r="O21" s="3"/>
      <c r="P21" s="2"/>
      <c r="Q21" s="2"/>
      <c r="T21" s="2"/>
    </row>
    <row r="22" spans="1:20" x14ac:dyDescent="0.2">
      <c r="A22" t="s">
        <v>27</v>
      </c>
      <c r="B22" s="1">
        <v>8.4314317335748008</v>
      </c>
      <c r="C22" s="1">
        <v>-3.8151759220008423</v>
      </c>
      <c r="D22" s="2">
        <v>-30.297126156843635</v>
      </c>
      <c r="E22" s="3">
        <v>-0.7951880925680509</v>
      </c>
      <c r="F22" s="1">
        <v>0.95155709342560046</v>
      </c>
      <c r="G22" s="2">
        <v>-30.883344571813904</v>
      </c>
      <c r="H22" s="3">
        <v>0.45146726862303704</v>
      </c>
      <c r="I22" s="1">
        <v>1.7315068493150823</v>
      </c>
      <c r="J22" s="2">
        <v>-2.255639097744353</v>
      </c>
      <c r="L22" s="3">
        <v>5.5198007210405668</v>
      </c>
      <c r="M22" s="1">
        <v>2.3642757876356137</v>
      </c>
      <c r="N22" s="2">
        <v>0.87321245982865592</v>
      </c>
      <c r="O22" s="3"/>
      <c r="P22" s="2"/>
      <c r="Q22" s="2"/>
      <c r="T22" s="2"/>
    </row>
    <row r="23" spans="1:20" x14ac:dyDescent="0.2">
      <c r="A23" t="s">
        <v>28</v>
      </c>
      <c r="B23" s="1">
        <v>6.785072839752555</v>
      </c>
      <c r="C23" s="1">
        <v>-3.444462000315994</v>
      </c>
      <c r="D23" s="2">
        <v>-6.9985214391325865</v>
      </c>
      <c r="E23" s="3">
        <v>6.2821019359936763</v>
      </c>
      <c r="F23" s="1">
        <v>2.5974025974026027</v>
      </c>
      <c r="G23" s="2">
        <v>-12.807881773399012</v>
      </c>
      <c r="H23" s="3">
        <v>1.586010573403825</v>
      </c>
      <c r="I23" s="1">
        <v>1.8621973929236404</v>
      </c>
      <c r="J23" s="2">
        <v>-3.7802197802197774</v>
      </c>
      <c r="L23" s="3">
        <v>3.8424601494355195</v>
      </c>
      <c r="M23" s="1">
        <v>4.020646714149354</v>
      </c>
      <c r="N23" s="2">
        <v>1.2847178678604878</v>
      </c>
      <c r="O23" s="3"/>
      <c r="P23" s="2"/>
      <c r="Q23" s="2"/>
      <c r="T23" s="2"/>
    </row>
    <row r="24" spans="1:20" x14ac:dyDescent="0.2">
      <c r="A24" t="s">
        <v>29</v>
      </c>
      <c r="B24" s="1">
        <v>1.0532475131655923</v>
      </c>
      <c r="C24" s="1">
        <v>6.885245901639343</v>
      </c>
      <c r="D24" s="2">
        <v>-4.9822064056939386</v>
      </c>
      <c r="E24" s="3">
        <v>3.1234652784598826</v>
      </c>
      <c r="F24" s="1">
        <v>10.975609756097557</v>
      </c>
      <c r="G24" s="2">
        <v>27.571115973741801</v>
      </c>
      <c r="H24" s="3">
        <v>0.67877819924135818</v>
      </c>
      <c r="I24" s="1">
        <v>3.188097768331557</v>
      </c>
      <c r="J24" s="2">
        <v>3.4334763948497882</v>
      </c>
      <c r="L24" s="3">
        <v>1.0083650132764419</v>
      </c>
      <c r="M24" s="1">
        <v>2.2357549060664073</v>
      </c>
      <c r="N24" s="2">
        <v>0.56964901474504182</v>
      </c>
      <c r="O24" s="3"/>
      <c r="P24" s="2"/>
      <c r="Q24" s="2"/>
      <c r="T24" s="2"/>
    </row>
    <row r="26" spans="1:20" x14ac:dyDescent="0.2">
      <c r="A26" t="s">
        <v>31</v>
      </c>
      <c r="B26" t="s">
        <v>0</v>
      </c>
      <c r="C26" t="s">
        <v>1</v>
      </c>
      <c r="D26" t="s">
        <v>32</v>
      </c>
    </row>
    <row r="27" spans="1:20" x14ac:dyDescent="0.2">
      <c r="A27" t="s">
        <v>33</v>
      </c>
      <c r="B27" t="s">
        <v>4</v>
      </c>
      <c r="C27" t="s">
        <v>4</v>
      </c>
      <c r="D27" t="s">
        <v>4</v>
      </c>
    </row>
    <row r="28" spans="1:20" x14ac:dyDescent="0.2">
      <c r="A28" t="s">
        <v>34</v>
      </c>
      <c r="B28">
        <v>1.58</v>
      </c>
      <c r="C28">
        <v>1.19</v>
      </c>
      <c r="D28">
        <v>0.86</v>
      </c>
      <c r="L28">
        <v>1.58</v>
      </c>
      <c r="M28">
        <v>1.19</v>
      </c>
      <c r="N28">
        <v>0.86</v>
      </c>
    </row>
    <row r="29" spans="1:20" x14ac:dyDescent="0.2">
      <c r="A29" t="s">
        <v>35</v>
      </c>
      <c r="B29">
        <v>1.47</v>
      </c>
      <c r="C29">
        <v>1.02</v>
      </c>
      <c r="D29">
        <v>0.95</v>
      </c>
      <c r="L29">
        <v>1.47</v>
      </c>
      <c r="M29">
        <v>1.02</v>
      </c>
      <c r="N29">
        <v>0.95</v>
      </c>
    </row>
    <row r="30" spans="1:20" x14ac:dyDescent="0.2">
      <c r="A30" t="s">
        <v>36</v>
      </c>
      <c r="B30">
        <v>2.34</v>
      </c>
      <c r="C30">
        <v>1.94</v>
      </c>
      <c r="D30">
        <v>1</v>
      </c>
      <c r="L30">
        <v>2.34</v>
      </c>
      <c r="M30">
        <v>1.94</v>
      </c>
      <c r="N30">
        <v>1</v>
      </c>
    </row>
    <row r="31" spans="1:20" x14ac:dyDescent="0.2">
      <c r="A31" t="s">
        <v>37</v>
      </c>
      <c r="B31">
        <v>5.98</v>
      </c>
      <c r="C31">
        <v>2.4300000000000002</v>
      </c>
      <c r="D31">
        <v>1.68</v>
      </c>
      <c r="L31">
        <v>5.98</v>
      </c>
      <c r="M31">
        <v>2.4300000000000002</v>
      </c>
      <c r="N31">
        <v>1.68</v>
      </c>
    </row>
    <row r="32" spans="1:20" x14ac:dyDescent="0.2">
      <c r="A32" t="s">
        <v>38</v>
      </c>
      <c r="B32">
        <v>6.44</v>
      </c>
      <c r="C32">
        <v>2.58</v>
      </c>
      <c r="D32">
        <v>1.27</v>
      </c>
      <c r="L32">
        <v>6.44</v>
      </c>
      <c r="M32">
        <v>2.58</v>
      </c>
      <c r="N32">
        <v>1.27</v>
      </c>
    </row>
    <row r="33" spans="1:15" x14ac:dyDescent="0.2">
      <c r="A33" t="s">
        <v>39</v>
      </c>
      <c r="B33">
        <v>7.26</v>
      </c>
      <c r="C33">
        <v>3.29</v>
      </c>
      <c r="D33">
        <v>1.32</v>
      </c>
      <c r="L33">
        <v>7.26</v>
      </c>
      <c r="M33">
        <v>3.29</v>
      </c>
      <c r="N33">
        <v>1.32</v>
      </c>
    </row>
    <row r="34" spans="1:15" x14ac:dyDescent="0.2">
      <c r="A34" t="s">
        <v>40</v>
      </c>
      <c r="B34">
        <v>7.31</v>
      </c>
      <c r="C34">
        <v>2.9</v>
      </c>
      <c r="D34">
        <v>1.22</v>
      </c>
      <c r="L34">
        <v>7.31</v>
      </c>
      <c r="M34">
        <v>2.9</v>
      </c>
      <c r="N34">
        <v>1.22</v>
      </c>
    </row>
    <row r="35" spans="1:15" x14ac:dyDescent="0.2">
      <c r="L35" s="4">
        <f>SUM(L5:L34)</f>
        <v>146.70067781981717</v>
      </c>
      <c r="M35" s="4">
        <f>SUM(M5:M34)</f>
        <v>88.701389772233441</v>
      </c>
      <c r="N35" s="4">
        <f>SUM(N5:N34)</f>
        <v>43.847953054115564</v>
      </c>
      <c r="O35" t="s">
        <v>42</v>
      </c>
    </row>
    <row r="36" spans="1:15" x14ac:dyDescent="0.2">
      <c r="L36">
        <v>108.5528</v>
      </c>
      <c r="M36">
        <v>69.564390000000003</v>
      </c>
      <c r="N36">
        <v>33.844009999999997</v>
      </c>
      <c r="O36" t="s">
        <v>43</v>
      </c>
    </row>
    <row r="37" spans="1:15" x14ac:dyDescent="0.2">
      <c r="L37">
        <f>SUM(L5,L6,L7,L8,L9,L10,L11,L28,L29)</f>
        <v>21.309296616249249</v>
      </c>
      <c r="M37">
        <f>SUM(M5,M6,M7,M8,M9,M10,M11,M28,M29)</f>
        <v>17.568140612656801</v>
      </c>
      <c r="N37">
        <f>SUM(N5,N6,N7,N8,N9,N10,N11,N28,N29)</f>
        <v>6.999584496024899</v>
      </c>
      <c r="O37" t="s">
        <v>44</v>
      </c>
    </row>
    <row r="38" spans="1:15" x14ac:dyDescent="0.2">
      <c r="L38">
        <f>SUM(L16,L17,L18,L19,L20,L21,L22,L23,L24,L32,L33,L34)</f>
        <v>87.243511750889951</v>
      </c>
      <c r="M38">
        <f>SUM(M16,M17,M18,M19,M20,M21,M22,M23,M24,M32,M33,M34)</f>
        <v>51.996248045317643</v>
      </c>
      <c r="N38">
        <f>SUM(N16,N17,N18,N19,N20,N21,N22,N23,N24,N32,N33,N34)</f>
        <v>26.844428105297013</v>
      </c>
      <c r="O38" t="s">
        <v>45</v>
      </c>
    </row>
    <row r="39" spans="1:15" x14ac:dyDescent="0.2">
      <c r="L39">
        <f>SUM(L28,L29)</f>
        <v>3.05</v>
      </c>
      <c r="M39">
        <f>SUM(M28,M29)</f>
        <v>2.21</v>
      </c>
      <c r="N39">
        <f>SUM(N28,N29)</f>
        <v>1.81</v>
      </c>
      <c r="O39" t="s">
        <v>46</v>
      </c>
    </row>
    <row r="40" spans="1:15" x14ac:dyDescent="0.2">
      <c r="L40">
        <f>SUM(L32,L33,L34)</f>
        <v>21.009999999999998</v>
      </c>
      <c r="M40">
        <f>SUM(M32,M33,M34)</f>
        <v>8.77</v>
      </c>
      <c r="N40">
        <f>SUM(N32,N33,N34)</f>
        <v>3.8099999999999996</v>
      </c>
      <c r="O40" t="s">
        <v>47</v>
      </c>
    </row>
    <row r="41" spans="1:15" x14ac:dyDescent="0.2">
      <c r="L41">
        <f>SUM(L5,L6,L7,L8:L9,L10,L11)</f>
        <v>18.259296616249248</v>
      </c>
      <c r="M41">
        <f>SUM(M5,M6,M7,M8,M9,M10,M11)</f>
        <v>15.358140612656801</v>
      </c>
      <c r="N41">
        <f>SUM(N5,N6,N8,N7,N9,N10,N11)</f>
        <v>5.1895844960248985</v>
      </c>
      <c r="O41" t="s">
        <v>48</v>
      </c>
    </row>
    <row r="42" spans="1:15" x14ac:dyDescent="0.2">
      <c r="L42">
        <f>SUM(L16,L17,L18,L19,L20,L21,L22,L23,L24)</f>
        <v>66.233511750889946</v>
      </c>
      <c r="M42">
        <f>SUM(M16,M17,M18,M19,M20,M21,M22,M23,M24)</f>
        <v>43.226248045317647</v>
      </c>
      <c r="N42">
        <f>SUM(N16,N17,N18,N19,N20:N21,N22,N23,N24)</f>
        <v>23.034428105297014</v>
      </c>
      <c r="O42" t="s">
        <v>49</v>
      </c>
    </row>
    <row r="43" spans="1:15" x14ac:dyDescent="0.2">
      <c r="L43">
        <f>SUM(L33,L34,L17)</f>
        <v>27.406981732479018</v>
      </c>
      <c r="M43">
        <f>SUM(M33,M34,M17)</f>
        <v>12.766974988549066</v>
      </c>
      <c r="N43">
        <f>SUM(N33,N34,N17)</f>
        <v>5.942910518952857</v>
      </c>
      <c r="O43" t="s">
        <v>50</v>
      </c>
    </row>
    <row r="44" spans="1:15" x14ac:dyDescent="0.2">
      <c r="L44">
        <f>SUM(L18,L19,L20,L22,L23,L24,L21)</f>
        <v>40.275394396826947</v>
      </c>
      <c r="M44">
        <f>SUM(M18,M19:M20,M22,M23,M24,M21)</f>
        <v>28.738217501408091</v>
      </c>
      <c r="N44">
        <f>SUM(N18,N19,N20,N22,N23,N24,N21)</f>
        <v>16.243037100934806</v>
      </c>
      <c r="O44" t="s">
        <v>51</v>
      </c>
    </row>
  </sheetData>
  <mergeCells count="2">
    <mergeCell ref="A1:I1"/>
    <mergeCell ref="L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Pradeep Singh</cp:lastModifiedBy>
  <dcterms:created xsi:type="dcterms:W3CDTF">2020-06-24T09:57:52Z</dcterms:created>
  <dcterms:modified xsi:type="dcterms:W3CDTF">2022-07-28T10:04:43Z</dcterms:modified>
</cp:coreProperties>
</file>