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9D28FA44-F2CF-49C1-A7E4-3A4EA7B4E6D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0" i="1" l="1"/>
  <c r="I61" i="1"/>
  <c r="I62" i="1"/>
  <c r="I63" i="1"/>
  <c r="I64" i="1"/>
  <c r="I65" i="1"/>
  <c r="I66" i="1"/>
  <c r="I67" i="1"/>
  <c r="I68" i="1"/>
  <c r="I69" i="1"/>
  <c r="K70" i="1"/>
  <c r="G70" i="1"/>
  <c r="I70" i="1" s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07" i="1"/>
  <c r="G506" i="1"/>
  <c r="G505" i="1"/>
  <c r="G504" i="1"/>
  <c r="G503" i="1"/>
  <c r="G502" i="1"/>
  <c r="K501" i="1"/>
  <c r="G501" i="1"/>
  <c r="G500" i="1"/>
  <c r="G499" i="1"/>
  <c r="G498" i="1"/>
  <c r="G497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K458" i="1"/>
  <c r="G458" i="1"/>
  <c r="G457" i="1"/>
  <c r="G456" i="1"/>
  <c r="G455" i="1"/>
  <c r="G454" i="1"/>
  <c r="G453" i="1"/>
  <c r="G452" i="1"/>
  <c r="G451" i="1"/>
  <c r="G450" i="1"/>
  <c r="G449" i="1"/>
  <c r="G448" i="1"/>
  <c r="I419" i="1"/>
  <c r="G419" i="1"/>
  <c r="I418" i="1"/>
  <c r="G418" i="1"/>
  <c r="I417" i="1"/>
  <c r="G417" i="1"/>
  <c r="I416" i="1"/>
  <c r="G416" i="1"/>
  <c r="G415" i="1"/>
  <c r="I415" i="1" s="1"/>
  <c r="I414" i="1"/>
  <c r="G414" i="1"/>
  <c r="K413" i="1"/>
  <c r="G413" i="1"/>
  <c r="I413" i="1" s="1"/>
  <c r="G412" i="1"/>
  <c r="I412" i="1" s="1"/>
  <c r="G411" i="1"/>
  <c r="I411" i="1" s="1"/>
  <c r="G410" i="1"/>
  <c r="I410" i="1" s="1"/>
  <c r="G409" i="1"/>
  <c r="I409" i="1" s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K369" i="1"/>
  <c r="I369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K121" i="1"/>
  <c r="K122" i="1"/>
  <c r="K123" i="1"/>
  <c r="K124" i="1"/>
  <c r="K125" i="1"/>
  <c r="K126" i="1"/>
  <c r="K127" i="1"/>
  <c r="K117" i="1"/>
  <c r="K118" i="1"/>
  <c r="K119" i="1"/>
  <c r="K120" i="1"/>
  <c r="K288" i="1"/>
  <c r="K289" i="1"/>
  <c r="K290" i="1"/>
  <c r="K291" i="1"/>
  <c r="K292" i="1"/>
  <c r="K287" i="1"/>
  <c r="I288" i="1"/>
  <c r="I289" i="1"/>
  <c r="I290" i="1"/>
  <c r="I291" i="1"/>
  <c r="I292" i="1"/>
  <c r="I287" i="1"/>
  <c r="G288" i="1"/>
  <c r="G289" i="1"/>
  <c r="G290" i="1"/>
  <c r="G291" i="1"/>
  <c r="G292" i="1"/>
  <c r="G287" i="1"/>
  <c r="K254" i="1"/>
  <c r="K255" i="1"/>
  <c r="K256" i="1"/>
  <c r="K257" i="1"/>
  <c r="K258" i="1"/>
  <c r="K253" i="1"/>
  <c r="I254" i="1"/>
  <c r="I255" i="1"/>
  <c r="I256" i="1"/>
  <c r="I257" i="1"/>
  <c r="I258" i="1"/>
  <c r="I259" i="1"/>
  <c r="I260" i="1"/>
  <c r="I261" i="1"/>
  <c r="I262" i="1"/>
  <c r="I263" i="1"/>
  <c r="I253" i="1"/>
  <c r="G254" i="1"/>
  <c r="G255" i="1"/>
  <c r="G256" i="1"/>
  <c r="G257" i="1"/>
  <c r="G258" i="1"/>
  <c r="G259" i="1"/>
  <c r="G260" i="1"/>
  <c r="G261" i="1"/>
  <c r="G262" i="1"/>
  <c r="G263" i="1"/>
  <c r="G253" i="1"/>
  <c r="K220" i="1"/>
  <c r="K221" i="1"/>
  <c r="K222" i="1"/>
  <c r="K223" i="1"/>
  <c r="K224" i="1"/>
  <c r="K219" i="1"/>
  <c r="I220" i="1"/>
  <c r="I221" i="1"/>
  <c r="I222" i="1"/>
  <c r="I223" i="1"/>
  <c r="I224" i="1"/>
  <c r="I219" i="1"/>
  <c r="G220" i="1"/>
  <c r="G221" i="1"/>
  <c r="G222" i="1"/>
  <c r="G223" i="1"/>
  <c r="G224" i="1"/>
  <c r="G219" i="1"/>
  <c r="K57" i="1"/>
  <c r="G60" i="1"/>
  <c r="G61" i="1"/>
  <c r="G62" i="1"/>
  <c r="G63" i="1"/>
  <c r="G64" i="1"/>
  <c r="G65" i="1"/>
  <c r="G66" i="1"/>
  <c r="G67" i="1"/>
  <c r="G68" i="1"/>
  <c r="G69" i="1"/>
  <c r="I50" i="1"/>
  <c r="I51" i="1"/>
  <c r="I52" i="1"/>
  <c r="I53" i="1"/>
  <c r="I54" i="1"/>
  <c r="I55" i="1"/>
  <c r="I56" i="1"/>
  <c r="I59" i="1"/>
  <c r="G50" i="1"/>
  <c r="G51" i="1"/>
  <c r="G52" i="1"/>
  <c r="G53" i="1"/>
  <c r="G54" i="1"/>
  <c r="G55" i="1"/>
  <c r="G56" i="1"/>
  <c r="G57" i="1"/>
  <c r="I57" i="1" s="1"/>
  <c r="G58" i="1"/>
  <c r="I58" i="1" s="1"/>
  <c r="G59" i="1"/>
  <c r="K322" i="1"/>
  <c r="K323" i="1"/>
  <c r="K324" i="1"/>
  <c r="K325" i="1"/>
  <c r="K326" i="1"/>
  <c r="K327" i="1"/>
  <c r="K328" i="1"/>
  <c r="K329" i="1"/>
  <c r="K330" i="1"/>
  <c r="K331" i="1"/>
  <c r="I317" i="1"/>
  <c r="I318" i="1"/>
  <c r="I319" i="1"/>
  <c r="I320" i="1"/>
  <c r="I321" i="1"/>
  <c r="I322" i="1"/>
  <c r="I323" i="1"/>
  <c r="I324" i="1"/>
  <c r="I326" i="1"/>
  <c r="I327" i="1"/>
  <c r="I328" i="1"/>
  <c r="I330" i="1"/>
  <c r="I331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I325" i="1" s="1"/>
  <c r="G326" i="1"/>
  <c r="G327" i="1"/>
  <c r="G328" i="1"/>
  <c r="G329" i="1"/>
  <c r="I329" i="1" s="1"/>
  <c r="G330" i="1"/>
  <c r="G331" i="1"/>
  <c r="K317" i="1"/>
  <c r="K318" i="1"/>
  <c r="K319" i="1"/>
  <c r="K320" i="1"/>
  <c r="K321" i="1"/>
  <c r="K316" i="1"/>
  <c r="I316" i="1"/>
  <c r="G312" i="1"/>
  <c r="G311" i="1"/>
  <c r="K155" i="1"/>
  <c r="I155" i="1"/>
  <c r="G152" i="1"/>
  <c r="G153" i="1"/>
  <c r="G154" i="1"/>
  <c r="G155" i="1"/>
  <c r="G156" i="1"/>
  <c r="G157" i="1"/>
  <c r="G158" i="1"/>
  <c r="G159" i="1"/>
  <c r="G160" i="1"/>
  <c r="G161" i="1"/>
  <c r="G151" i="1"/>
  <c r="G175" i="1"/>
  <c r="I118" i="1"/>
  <c r="I119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17" i="1"/>
  <c r="G118" i="1"/>
  <c r="G119" i="1"/>
  <c r="G120" i="1"/>
  <c r="I120" i="1" s="1"/>
  <c r="G121" i="1"/>
  <c r="I121" i="1" s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17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I84" i="1"/>
  <c r="I85" i="1"/>
  <c r="I86" i="1"/>
  <c r="I91" i="1"/>
  <c r="I92" i="1"/>
  <c r="I95" i="1"/>
  <c r="I96" i="1"/>
  <c r="I97" i="1"/>
  <c r="I98" i="1"/>
  <c r="I99" i="1"/>
  <c r="I100" i="1"/>
  <c r="I101" i="1"/>
  <c r="I102" i="1"/>
  <c r="I103" i="1"/>
  <c r="G84" i="1"/>
  <c r="G85" i="1"/>
  <c r="G86" i="1"/>
  <c r="G87" i="1"/>
  <c r="I87" i="1" s="1"/>
  <c r="G88" i="1"/>
  <c r="I88" i="1" s="1"/>
  <c r="G89" i="1"/>
  <c r="I89" i="1" s="1"/>
  <c r="G90" i="1"/>
  <c r="I90" i="1" s="1"/>
  <c r="G91" i="1"/>
  <c r="G92" i="1"/>
  <c r="G93" i="1"/>
  <c r="I93" i="1" s="1"/>
  <c r="G94" i="1"/>
  <c r="I94" i="1" s="1"/>
  <c r="G95" i="1"/>
  <c r="G96" i="1"/>
  <c r="G97" i="1"/>
  <c r="G98" i="1"/>
  <c r="G99" i="1"/>
  <c r="G100" i="1"/>
  <c r="G101" i="1"/>
  <c r="G102" i="1"/>
  <c r="G103" i="1"/>
  <c r="I83" i="1"/>
  <c r="G83" i="1"/>
  <c r="K83" i="1"/>
  <c r="I49" i="1"/>
  <c r="G49" i="1"/>
  <c r="K49" i="1"/>
  <c r="I26" i="1"/>
  <c r="I27" i="1"/>
  <c r="I28" i="1"/>
  <c r="I29" i="1"/>
  <c r="I30" i="1"/>
  <c r="I34" i="1"/>
  <c r="I35" i="1"/>
  <c r="G26" i="1"/>
  <c r="G27" i="1"/>
  <c r="G28" i="1"/>
  <c r="G29" i="1"/>
  <c r="G30" i="1"/>
  <c r="G31" i="1"/>
  <c r="I31" i="1" s="1"/>
  <c r="G32" i="1"/>
  <c r="I32" i="1" s="1"/>
  <c r="G33" i="1"/>
  <c r="I33" i="1" s="1"/>
  <c r="G34" i="1"/>
  <c r="G35" i="1"/>
  <c r="I16" i="1"/>
  <c r="I17" i="1"/>
  <c r="I18" i="1"/>
  <c r="I19" i="1"/>
  <c r="I20" i="1"/>
  <c r="I21" i="1"/>
  <c r="I22" i="1"/>
  <c r="I23" i="1"/>
  <c r="I24" i="1"/>
  <c r="I25" i="1"/>
  <c r="G16" i="1"/>
  <c r="G17" i="1"/>
  <c r="G18" i="1"/>
  <c r="G19" i="1"/>
  <c r="G20" i="1"/>
  <c r="G21" i="1"/>
  <c r="G22" i="1"/>
  <c r="G23" i="1"/>
  <c r="G24" i="1"/>
  <c r="G25" i="1"/>
  <c r="I15" i="1"/>
  <c r="G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1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</calcChain>
</file>

<file path=xl/sharedStrings.xml><?xml version="1.0" encoding="utf-8"?>
<sst xmlns="http://schemas.openxmlformats.org/spreadsheetml/2006/main" count="186" uniqueCount="65">
  <si>
    <t>0dB, N = 1e11</t>
    <phoneticPr fontId="1" type="noConversion"/>
  </si>
  <si>
    <t>L = 40km</t>
    <phoneticPr fontId="1" type="noConversion"/>
  </si>
  <si>
    <t>d_b</t>
    <phoneticPr fontId="1" type="noConversion"/>
  </si>
  <si>
    <t>mu_Charlie</t>
    <phoneticPr fontId="1" type="noConversion"/>
  </si>
  <si>
    <t>R (bits/pulse)</t>
    <phoneticPr fontId="1" type="noConversion"/>
  </si>
  <si>
    <t>s, mu, nu, p_s, p_mu, p_nu</t>
    <phoneticPr fontId="1" type="noConversion"/>
  </si>
  <si>
    <t>pulse number</t>
    <phoneticPr fontId="1" type="noConversion"/>
  </si>
  <si>
    <t>L = 80km</t>
    <phoneticPr fontId="1" type="noConversion"/>
  </si>
  <si>
    <t>L = 120km</t>
    <phoneticPr fontId="1" type="noConversion"/>
  </si>
  <si>
    <t>L = 160km</t>
    <phoneticPr fontId="1" type="noConversion"/>
  </si>
  <si>
    <t>L = 200km</t>
    <phoneticPr fontId="1" type="noConversion"/>
  </si>
  <si>
    <t>L = 250km</t>
    <phoneticPr fontId="1" type="noConversion"/>
  </si>
  <si>
    <t>L = 280km</t>
    <phoneticPr fontId="1" type="noConversion"/>
  </si>
  <si>
    <t>L = 320km</t>
    <phoneticPr fontId="1" type="noConversion"/>
  </si>
  <si>
    <t>L = 360km</t>
    <phoneticPr fontId="1" type="noConversion"/>
  </si>
  <si>
    <t>L = 400km</t>
    <phoneticPr fontId="1" type="noConversion"/>
  </si>
  <si>
    <t>[0.0309769,0.3312,0.1,0.9368,0.008,0.02448,0.004,0.004,0.0005,0.8,0.1,0.05]</t>
  </si>
  <si>
    <t>[0.0309769,0.3288,0.09744,0.936,0.008,0.02496,0.004,0.004,0.0005,0.8,0.1,0.05]</t>
  </si>
  <si>
    <t>[0.0309769,0.328,0.0976,0.93536,0.008,0.02496,0.004,0.004,0.0005,0.8,0.1,0.05]</t>
  </si>
  <si>
    <t>[0.0308169,0.3272,0.0976,0.93504,0.008,0.02496,0.004,0.004,0.0005,0.8,0.1,0.05]</t>
  </si>
  <si>
    <t>[0.0308169,0.3264,0.09744,0.93472,0.008,0.02496,0.004,0.004,0.0005,0.8,0.1,0.05]</t>
  </si>
  <si>
    <t>[0.0306569,0.3256,0.0968,0.93392,0.008,0.02512,0.004,0.004,0.0005,0.8,0.1,0.05]</t>
    <phoneticPr fontId="1" type="noConversion"/>
  </si>
  <si>
    <t>[0.0306569,0.324,0.096,0.93328,0.008,0.02544,0.004,0.004,0.0005,0.8,0.1,0.05]</t>
  </si>
  <si>
    <t>[0.030497,0.3232,0.096,0.9328,0.008,0.02544,0.004,0.004,0.0005,0.8,0.1,0.05]</t>
  </si>
  <si>
    <t>[0.030497,0.32,0.0952,0.93152,0.00848,0.02576,0.004,0.004,0.0005,0.8,0.1,0.05]</t>
  </si>
  <si>
    <t>[0.030497,0.32,0.09504,0.93088,0.00848,0.02592,0.004,0.004,0.0005,0.8,0.1,0.05]</t>
  </si>
  <si>
    <t>[0.030337,0.3152,0.09344,0.92848,0.00864,0.02672,0.004,0.004,0.0005,0.8,0.1,0.05]</t>
  </si>
  <si>
    <t>[0.030177,0.3128,0.0928,0.9272,0.0088,0.02704,0.004,0.004,0.0005,0.8,0.1,0.05]</t>
  </si>
  <si>
    <t>[0.030017,0.3088,0.0912,0.9256,0.00912,0.02752,0.004,0.004,0.0005,0.8,0.1,0.05]</t>
  </si>
  <si>
    <t>[0.030017,0.3064,0.09056,0.924,0.00928,0.028,0.004,0.004,0.0005,0.8,0.1,0.05]</t>
  </si>
  <si>
    <t>[0.029857,0.304,0.0896,0.9224,0.0096,0.02848,0.004,0.004,0.0005,0.8,0.1,0.05]</t>
  </si>
  <si>
    <t>[0.029697,0.3,0.0888,0.92,0.00992,0.02912,0.004,0.004,0.0005,0.8,0.1,0.05]</t>
  </si>
  <si>
    <t>[0.0295371,0.2912,0.0856,0.91328,0.01072,0.03152,0.004,0.004,0.0005,0.8,0.1,0.05]</t>
  </si>
  <si>
    <t>[0.0293771,0.2848,0.084,0.908,0.01152,0.03328,0.004,0.004,0.0005,0.8,0.1,0.05]</t>
  </si>
  <si>
    <t>[0.0288971,0.24,0.07008,0.856,0.01776,0.052,0.004,0.004,0.0005,0.8,0.1,0.05]</t>
  </si>
  <si>
    <t>rate</t>
    <phoneticPr fontId="1" type="noConversion"/>
  </si>
  <si>
    <t>round</t>
    <phoneticPr fontId="1" type="noConversion"/>
  </si>
  <si>
    <t>log(rate)</t>
    <phoneticPr fontId="1" type="noConversion"/>
  </si>
  <si>
    <t>[0.060094,0.38,0.1064,0.95264,0.00608,0.02,0.004,0.004,0.0005,0.8,0.1,0.05]</t>
  </si>
  <si>
    <t>[0.060094,0.3752,0.1056,0.95104,0.0064,0.02,0.004,0.004,0.0005,0.8,0.1,0.05]</t>
  </si>
  <si>
    <t>[0.060094,0.376,0.10592,0.952,0.00624,0.02,0.004,0.004,0.0005,0.8,0.1,0.05]</t>
  </si>
  <si>
    <t>[0.0480952,0.3232,0.092,0.94688,0.00672,0.02288,0.004,0.004,0.0005,0.8,0.1,0.05]</t>
  </si>
  <si>
    <t>[0.0429757,0.308,0.09056,0.94448,0.0072,0.0224,0.004,0.004,0.0005,0.8,0.1,0.05]</t>
  </si>
  <si>
    <t>[0.040096,0.2968,0.0872,0.94,0.008,0.024,0.004,0.004,0.0005,0.8,0.1,0.05]</t>
  </si>
  <si>
    <t>0.35-0.45</t>
    <phoneticPr fontId="1" type="noConversion"/>
  </si>
  <si>
    <t>0.25-0.35</t>
    <phoneticPr fontId="1" type="noConversion"/>
  </si>
  <si>
    <t>[0.0375363,0.3056,0.0904,0.94,0.008,0.024,0.004,0.004,0.0005,0.8,0.1,0.05]</t>
  </si>
  <si>
    <t>[0.0367363,0.3,0.088,0.93728,0.008,0.02448,0.004,0.004,0.0005,0.8,0.1,0.05]</t>
  </si>
  <si>
    <t>[0.0341766,0.3152,0.09296,0.93728,0.008,0.0248,0.004,0.004,0.0005,0.8,0.1,0.05]</t>
  </si>
  <si>
    <t>[0.0236176,0.4272,0.12256,0.91344,0.0112,0.02992,0.004,0.004,0.0005,0.8,0.1,0.05]</t>
  </si>
  <si>
    <t>0.3-0.4</t>
    <phoneticPr fontId="1" type="noConversion"/>
  </si>
  <si>
    <t>0.30-0.40</t>
    <phoneticPr fontId="1" type="noConversion"/>
  </si>
  <si>
    <t>0.35-0.45</t>
    <phoneticPr fontId="1" type="noConversion"/>
  </si>
  <si>
    <t>L(km)</t>
    <phoneticPr fontId="1" type="noConversion"/>
  </si>
  <si>
    <t>log(rate)_max_point</t>
    <phoneticPr fontId="1" type="noConversion"/>
  </si>
  <si>
    <t>signal patterning</t>
    <phoneticPr fontId="1" type="noConversion"/>
  </si>
  <si>
    <t>no patterning</t>
    <phoneticPr fontId="1" type="noConversion"/>
  </si>
  <si>
    <t>L = 440km</t>
    <phoneticPr fontId="1" type="noConversion"/>
  </si>
  <si>
    <t>L = 480km</t>
    <phoneticPr fontId="1" type="noConversion"/>
  </si>
  <si>
    <t>L = 520km</t>
    <phoneticPr fontId="1" type="noConversion"/>
  </si>
  <si>
    <t>L = 560km</t>
    <phoneticPr fontId="1" type="noConversion"/>
  </si>
  <si>
    <t>[0.020098,0.4456,0.128,0.9072,0.0112,0.03024,0.004,0.004,0.0005,0.8,0.1,0.05]</t>
  </si>
  <si>
    <t>L = 600km</t>
    <phoneticPr fontId="1" type="noConversion"/>
  </si>
  <si>
    <t>infty</t>
    <phoneticPr fontId="1" type="noConversion"/>
  </si>
  <si>
    <t>should be no key rate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</si>
</sst>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0" borderId="0" xfId="0" applyFill="1"/>
    <xf numFmtId="11" fontId="0" fillId="0" borderId="0" xfId="0" applyNumberFormat="1"/>
    <xf numFmtId="0" fontId="0" fillId="0" borderId="0" xfId="0" applyNumberFormat="1"/>
    <xf numFmtId="0" fontId="0" fillId="3" borderId="0" xfId="0" applyFill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61"/>
  <sheetViews>
    <sheetView tabSelected="1" topLeftCell="A505" workbookViewId="0">
      <selection activeCell="B520" sqref="B520"/>
    </sheetView>
  </sheetViews>
  <sheetFormatPr defaultRowHeight="13.8" x14ac:dyDescent="0.25"/>
  <cols>
    <col min="1" max="1" width="9.33203125" customWidth="1"/>
    <col min="2" max="2" width="11.44140625" customWidth="1"/>
    <col min="3" max="3" width="15.44140625" customWidth="1"/>
    <col min="4" max="4" width="26.88671875" customWidth="1"/>
    <col min="5" max="5" width="13.77734375" customWidth="1"/>
    <col min="11" max="11" width="10.6640625" customWidth="1"/>
    <col min="14" max="14" width="18.6640625" customWidth="1"/>
    <col min="15" max="15" width="14.33203125" customWidth="1"/>
  </cols>
  <sheetData>
    <row r="1" spans="1:15" x14ac:dyDescent="0.25">
      <c r="A1" s="6" t="s">
        <v>0</v>
      </c>
      <c r="B1" s="6"/>
      <c r="C1" s="6"/>
      <c r="D1" s="6"/>
      <c r="E1" s="6"/>
    </row>
    <row r="2" spans="1:15" x14ac:dyDescent="0.25">
      <c r="N2" t="s">
        <v>55</v>
      </c>
      <c r="O2" t="s">
        <v>56</v>
      </c>
    </row>
    <row r="3" spans="1:15" x14ac:dyDescent="0.25">
      <c r="A3" t="s">
        <v>1</v>
      </c>
      <c r="B3" t="s">
        <v>44</v>
      </c>
      <c r="M3" t="s">
        <v>53</v>
      </c>
      <c r="N3" t="s">
        <v>54</v>
      </c>
    </row>
    <row r="4" spans="1:15" x14ac:dyDescent="0.25">
      <c r="A4" t="s">
        <v>2</v>
      </c>
      <c r="B4" t="s">
        <v>3</v>
      </c>
      <c r="C4" t="s">
        <v>4</v>
      </c>
      <c r="D4" t="s">
        <v>5</v>
      </c>
      <c r="E4" t="s">
        <v>6</v>
      </c>
      <c r="G4" t="s">
        <v>35</v>
      </c>
      <c r="I4" t="s">
        <v>36</v>
      </c>
      <c r="K4" t="s">
        <v>37</v>
      </c>
      <c r="M4">
        <v>40</v>
      </c>
      <c r="N4">
        <v>-1.778818</v>
      </c>
      <c r="O4">
        <v>-1.5718246950000001</v>
      </c>
    </row>
    <row r="5" spans="1:15" x14ac:dyDescent="0.25">
      <c r="A5">
        <v>0.2</v>
      </c>
      <c r="E5">
        <v>800</v>
      </c>
      <c r="M5">
        <v>80</v>
      </c>
      <c r="N5">
        <v>-2.036702</v>
      </c>
      <c r="O5">
        <v>-1.889245356</v>
      </c>
    </row>
    <row r="6" spans="1:15" x14ac:dyDescent="0.25">
      <c r="A6">
        <v>0.21</v>
      </c>
      <c r="E6">
        <v>840</v>
      </c>
      <c r="M6">
        <v>120</v>
      </c>
      <c r="N6">
        <v>-2.2688959999999998</v>
      </c>
      <c r="O6">
        <v>-2.192796569</v>
      </c>
    </row>
    <row r="7" spans="1:15" x14ac:dyDescent="0.25">
      <c r="A7">
        <v>0.22</v>
      </c>
      <c r="E7">
        <v>880</v>
      </c>
      <c r="M7">
        <v>160</v>
      </c>
      <c r="N7">
        <v>-2.488391</v>
      </c>
      <c r="O7">
        <v>-2.5751265270000001</v>
      </c>
    </row>
    <row r="8" spans="1:15" x14ac:dyDescent="0.25">
      <c r="A8">
        <v>0.23</v>
      </c>
      <c r="E8">
        <v>920</v>
      </c>
      <c r="M8">
        <v>200</v>
      </c>
      <c r="N8">
        <v>-2.715576</v>
      </c>
      <c r="O8">
        <v>-4.3827815169999997</v>
      </c>
    </row>
    <row r="9" spans="1:15" x14ac:dyDescent="0.25">
      <c r="A9">
        <v>0.24</v>
      </c>
      <c r="E9">
        <v>960</v>
      </c>
      <c r="M9">
        <v>250</v>
      </c>
      <c r="N9">
        <v>-2.995584</v>
      </c>
    </row>
    <row r="10" spans="1:15" x14ac:dyDescent="0.25">
      <c r="A10">
        <v>0.25</v>
      </c>
      <c r="E10">
        <v>1000</v>
      </c>
      <c r="M10">
        <v>280</v>
      </c>
      <c r="N10">
        <v>-3.1735899999999999</v>
      </c>
    </row>
    <row r="11" spans="1:15" x14ac:dyDescent="0.25">
      <c r="A11">
        <v>0.26</v>
      </c>
      <c r="E11">
        <v>1040</v>
      </c>
      <c r="M11">
        <v>320</v>
      </c>
      <c r="N11">
        <v>-3.4075929999999999</v>
      </c>
    </row>
    <row r="12" spans="1:15" x14ac:dyDescent="0.25">
      <c r="A12">
        <v>0.27</v>
      </c>
      <c r="E12">
        <v>1080</v>
      </c>
      <c r="M12">
        <v>360</v>
      </c>
      <c r="N12">
        <v>-3.6583239999999999</v>
      </c>
    </row>
    <row r="13" spans="1:15" x14ac:dyDescent="0.25">
      <c r="A13">
        <v>0.28000000000000003</v>
      </c>
      <c r="E13">
        <v>1120</v>
      </c>
      <c r="M13">
        <v>400</v>
      </c>
      <c r="N13">
        <v>-3.913103</v>
      </c>
    </row>
    <row r="14" spans="1:15" x14ac:dyDescent="0.25">
      <c r="A14">
        <v>0.28999999999999998</v>
      </c>
      <c r="E14">
        <v>1160</v>
      </c>
      <c r="M14">
        <v>440</v>
      </c>
      <c r="N14">
        <v>-4.1894340000000003</v>
      </c>
    </row>
    <row r="15" spans="1:15" x14ac:dyDescent="0.25">
      <c r="A15">
        <v>0.3</v>
      </c>
      <c r="B15">
        <v>0.38</v>
      </c>
      <c r="C15">
        <v>1.94171E-2</v>
      </c>
      <c r="D15" t="s">
        <v>38</v>
      </c>
      <c r="E15">
        <v>1200</v>
      </c>
      <c r="G15">
        <f>(C15*E15)/(0.0004*(A15+0.5))</f>
        <v>72814.124999999985</v>
      </c>
      <c r="I15">
        <f>ROUND(G15,0)</f>
        <v>72814</v>
      </c>
      <c r="K15">
        <f>LOG10(C15)</f>
        <v>-1.7118156327207217</v>
      </c>
      <c r="M15">
        <v>480</v>
      </c>
      <c r="N15">
        <v>-4.4880690000000003</v>
      </c>
    </row>
    <row r="16" spans="1:15" x14ac:dyDescent="0.25">
      <c r="A16">
        <v>0.31</v>
      </c>
      <c r="B16">
        <v>0.38</v>
      </c>
      <c r="C16">
        <v>1.9239900000000001E-2</v>
      </c>
      <c r="D16" t="s">
        <v>38</v>
      </c>
      <c r="E16">
        <v>1240</v>
      </c>
      <c r="G16">
        <f t="shared" ref="G16:G35" si="0">(C16*E16)/(0.0004*(A16+0.5))</f>
        <v>73634.185185185182</v>
      </c>
      <c r="I16">
        <f t="shared" ref="I16:I35" si="1">ROUND(G16,0)</f>
        <v>73634</v>
      </c>
      <c r="K16">
        <f t="shared" ref="K16:K35" si="2">LOG10(C16)</f>
        <v>-1.7157971895518989</v>
      </c>
      <c r="M16">
        <v>520</v>
      </c>
      <c r="N16">
        <v>-4.8453689999999998</v>
      </c>
    </row>
    <row r="17" spans="1:14" x14ac:dyDescent="0.25">
      <c r="A17">
        <v>0.32</v>
      </c>
      <c r="B17">
        <v>0.38</v>
      </c>
      <c r="C17">
        <v>1.90625E-2</v>
      </c>
      <c r="E17">
        <v>1280</v>
      </c>
      <c r="G17">
        <f t="shared" si="0"/>
        <v>74390.243902439004</v>
      </c>
      <c r="I17">
        <f t="shared" si="1"/>
        <v>74390</v>
      </c>
      <c r="K17">
        <f t="shared" si="2"/>
        <v>-1.7198201433091389</v>
      </c>
      <c r="M17">
        <v>560</v>
      </c>
      <c r="N17">
        <v>-5.2902120000000004</v>
      </c>
    </row>
    <row r="18" spans="1:14" x14ac:dyDescent="0.25">
      <c r="A18">
        <v>0.33</v>
      </c>
      <c r="B18">
        <v>0.38</v>
      </c>
      <c r="C18">
        <v>1.8884600000000001E-2</v>
      </c>
      <c r="E18">
        <v>1320</v>
      </c>
      <c r="G18">
        <f t="shared" si="0"/>
        <v>75083.349397590355</v>
      </c>
      <c r="I18">
        <f t="shared" si="1"/>
        <v>75083</v>
      </c>
      <c r="K18">
        <f t="shared" si="2"/>
        <v>-1.7238922096520521</v>
      </c>
      <c r="M18">
        <v>600</v>
      </c>
    </row>
    <row r="19" spans="1:14" x14ac:dyDescent="0.25">
      <c r="A19">
        <v>0.34</v>
      </c>
      <c r="B19">
        <v>0.38</v>
      </c>
      <c r="C19">
        <v>1.8706400000000001E-2</v>
      </c>
      <c r="E19">
        <v>1360</v>
      </c>
      <c r="G19">
        <f t="shared" si="0"/>
        <v>75716.380952380961</v>
      </c>
      <c r="I19">
        <f t="shared" si="1"/>
        <v>75716</v>
      </c>
      <c r="K19">
        <f t="shared" si="2"/>
        <v>-1.7280097833480501</v>
      </c>
    </row>
    <row r="20" spans="1:14" x14ac:dyDescent="0.25">
      <c r="A20">
        <v>0.35</v>
      </c>
      <c r="B20">
        <v>0.38</v>
      </c>
      <c r="C20">
        <v>1.8527499999999999E-2</v>
      </c>
      <c r="E20">
        <v>1400</v>
      </c>
      <c r="G20">
        <f t="shared" si="0"/>
        <v>76289.705882352922</v>
      </c>
      <c r="I20">
        <f t="shared" si="1"/>
        <v>76290</v>
      </c>
      <c r="K20">
        <f t="shared" si="2"/>
        <v>-1.7321831780611958</v>
      </c>
    </row>
    <row r="21" spans="1:14" x14ac:dyDescent="0.25">
      <c r="A21">
        <v>0.36</v>
      </c>
      <c r="B21">
        <v>0.38</v>
      </c>
      <c r="C21">
        <v>1.8347800000000001E-2</v>
      </c>
      <c r="D21" t="s">
        <v>40</v>
      </c>
      <c r="E21">
        <v>1440</v>
      </c>
      <c r="G21">
        <f t="shared" si="0"/>
        <v>76804.744186046504</v>
      </c>
      <c r="I21">
        <f t="shared" si="1"/>
        <v>76805</v>
      </c>
      <c r="K21">
        <f t="shared" si="2"/>
        <v>-1.7364160025366639</v>
      </c>
    </row>
    <row r="22" spans="1:14" x14ac:dyDescent="0.25">
      <c r="A22">
        <v>0.37</v>
      </c>
      <c r="B22">
        <v>0.38</v>
      </c>
      <c r="C22">
        <v>1.8167200000000001E-2</v>
      </c>
      <c r="E22">
        <v>1480</v>
      </c>
      <c r="G22">
        <f t="shared" si="0"/>
        <v>77262.804597701164</v>
      </c>
      <c r="I22">
        <f t="shared" si="1"/>
        <v>77263</v>
      </c>
      <c r="K22">
        <f t="shared" si="2"/>
        <v>-1.7407120027004273</v>
      </c>
    </row>
    <row r="23" spans="1:14" x14ac:dyDescent="0.25">
      <c r="A23">
        <v>0.38</v>
      </c>
      <c r="B23">
        <v>0.38</v>
      </c>
      <c r="C23">
        <v>1.7985999999999999E-2</v>
      </c>
      <c r="E23">
        <v>1520</v>
      </c>
      <c r="G23">
        <f t="shared" si="0"/>
        <v>77666.818181818162</v>
      </c>
      <c r="I23">
        <f t="shared" si="1"/>
        <v>77667</v>
      </c>
      <c r="K23">
        <f t="shared" si="2"/>
        <v>-1.7450654109225592</v>
      </c>
    </row>
    <row r="24" spans="1:14" x14ac:dyDescent="0.25">
      <c r="A24">
        <v>0.39</v>
      </c>
      <c r="B24">
        <v>0.38</v>
      </c>
      <c r="C24">
        <v>1.78035E-2</v>
      </c>
      <c r="E24">
        <v>1560</v>
      </c>
      <c r="G24">
        <f t="shared" si="0"/>
        <v>78015.337078651675</v>
      </c>
      <c r="I24">
        <f t="shared" si="1"/>
        <v>78015</v>
      </c>
      <c r="K24">
        <f t="shared" si="2"/>
        <v>-1.7494946111031831</v>
      </c>
    </row>
    <row r="25" spans="1:14" x14ac:dyDescent="0.25">
      <c r="A25">
        <v>0.4</v>
      </c>
      <c r="B25">
        <v>0.38</v>
      </c>
      <c r="C25">
        <v>1.7619900000000001E-2</v>
      </c>
      <c r="D25" t="s">
        <v>39</v>
      </c>
      <c r="E25">
        <v>1600</v>
      </c>
      <c r="G25">
        <f t="shared" si="0"/>
        <v>78310.666666666672</v>
      </c>
      <c r="I25">
        <f t="shared" si="1"/>
        <v>78311</v>
      </c>
      <c r="K25">
        <f t="shared" si="2"/>
        <v>-1.7539965607123607</v>
      </c>
    </row>
    <row r="26" spans="1:14" x14ac:dyDescent="0.25">
      <c r="A26">
        <v>0.41</v>
      </c>
      <c r="B26">
        <v>0.38</v>
      </c>
      <c r="C26">
        <v>1.7434999999999999E-2</v>
      </c>
      <c r="E26">
        <v>1640</v>
      </c>
      <c r="G26">
        <f t="shared" si="0"/>
        <v>78553.296703296699</v>
      </c>
      <c r="I26">
        <f t="shared" si="1"/>
        <v>78553</v>
      </c>
      <c r="K26">
        <f t="shared" si="2"/>
        <v>-1.7585780482880047</v>
      </c>
    </row>
    <row r="27" spans="1:14" x14ac:dyDescent="0.25">
      <c r="A27">
        <v>0.42</v>
      </c>
      <c r="E27">
        <v>1680</v>
      </c>
      <c r="G27">
        <f t="shared" si="0"/>
        <v>0</v>
      </c>
      <c r="I27">
        <f t="shared" si="1"/>
        <v>0</v>
      </c>
      <c r="K27" t="e">
        <f t="shared" si="2"/>
        <v>#NUM!</v>
      </c>
    </row>
    <row r="28" spans="1:14" x14ac:dyDescent="0.25">
      <c r="A28">
        <v>0.43</v>
      </c>
      <c r="E28">
        <v>1720</v>
      </c>
      <c r="G28">
        <f t="shared" si="0"/>
        <v>0</v>
      </c>
      <c r="I28">
        <f t="shared" si="1"/>
        <v>0</v>
      </c>
      <c r="K28" t="e">
        <f t="shared" si="2"/>
        <v>#NUM!</v>
      </c>
    </row>
    <row r="29" spans="1:14" x14ac:dyDescent="0.25">
      <c r="A29">
        <v>0.44</v>
      </c>
      <c r="E29">
        <v>1760</v>
      </c>
      <c r="G29">
        <f t="shared" si="0"/>
        <v>0</v>
      </c>
      <c r="I29">
        <f t="shared" si="1"/>
        <v>0</v>
      </c>
      <c r="K29" t="e">
        <f t="shared" si="2"/>
        <v>#NUM!</v>
      </c>
    </row>
    <row r="30" spans="1:14" x14ac:dyDescent="0.25">
      <c r="A30">
        <v>0.45</v>
      </c>
      <c r="B30">
        <v>0.37</v>
      </c>
      <c r="C30">
        <v>1.6831599999999999E-2</v>
      </c>
      <c r="E30">
        <v>1800</v>
      </c>
      <c r="G30">
        <f t="shared" si="0"/>
        <v>79728.631578947359</v>
      </c>
      <c r="I30">
        <f t="shared" si="1"/>
        <v>79729</v>
      </c>
      <c r="K30">
        <f t="shared" si="2"/>
        <v>-1.7738745983353457</v>
      </c>
    </row>
    <row r="31" spans="1:14" x14ac:dyDescent="0.25">
      <c r="A31" s="1">
        <v>0.46</v>
      </c>
      <c r="B31">
        <v>0.37</v>
      </c>
      <c r="C31">
        <v>1.6641099999999999E-2</v>
      </c>
      <c r="E31">
        <v>1840</v>
      </c>
      <c r="G31">
        <f t="shared" si="0"/>
        <v>79738.604166666657</v>
      </c>
      <c r="I31" s="1">
        <f t="shared" si="1"/>
        <v>79739</v>
      </c>
      <c r="K31" s="1">
        <f t="shared" si="2"/>
        <v>-1.7788179696233817</v>
      </c>
    </row>
    <row r="32" spans="1:14" x14ac:dyDescent="0.25">
      <c r="A32">
        <v>0.46999999999999897</v>
      </c>
      <c r="B32">
        <v>0.37</v>
      </c>
      <c r="C32">
        <v>1.64505E-2</v>
      </c>
      <c r="E32">
        <v>1880</v>
      </c>
      <c r="G32">
        <f t="shared" si="0"/>
        <v>79708.608247422759</v>
      </c>
      <c r="I32">
        <f t="shared" si="1"/>
        <v>79709</v>
      </c>
      <c r="K32">
        <f t="shared" si="2"/>
        <v>-1.7838208974744381</v>
      </c>
    </row>
    <row r="33" spans="1:11" x14ac:dyDescent="0.25">
      <c r="A33">
        <v>0.47999999999999898</v>
      </c>
      <c r="B33">
        <v>0.37</v>
      </c>
      <c r="C33">
        <v>1.6258100000000001E-2</v>
      </c>
      <c r="E33">
        <v>1920</v>
      </c>
      <c r="G33">
        <f t="shared" si="0"/>
        <v>79631.510204081715</v>
      </c>
      <c r="I33">
        <f t="shared" si="1"/>
        <v>79632</v>
      </c>
      <c r="K33">
        <f t="shared" si="2"/>
        <v>-1.7889302095248412</v>
      </c>
    </row>
    <row r="34" spans="1:11" x14ac:dyDescent="0.25">
      <c r="A34">
        <v>0.48999999999999899</v>
      </c>
      <c r="B34">
        <v>0.37</v>
      </c>
      <c r="E34">
        <v>1960</v>
      </c>
      <c r="G34">
        <f t="shared" si="0"/>
        <v>0</v>
      </c>
      <c r="I34">
        <f t="shared" si="1"/>
        <v>0</v>
      </c>
      <c r="K34" t="e">
        <f t="shared" si="2"/>
        <v>#NUM!</v>
      </c>
    </row>
    <row r="35" spans="1:11" x14ac:dyDescent="0.25">
      <c r="A35">
        <v>0.499999999999999</v>
      </c>
      <c r="B35">
        <v>0.37</v>
      </c>
      <c r="C35">
        <v>1.5868E-2</v>
      </c>
      <c r="E35">
        <v>2000</v>
      </c>
      <c r="G35">
        <f t="shared" si="0"/>
        <v>79340.000000000073</v>
      </c>
      <c r="I35">
        <f t="shared" si="1"/>
        <v>79340</v>
      </c>
      <c r="K35">
        <f t="shared" si="2"/>
        <v>-1.7994778081978871</v>
      </c>
    </row>
    <row r="37" spans="1:11" x14ac:dyDescent="0.25">
      <c r="A37" t="s">
        <v>7</v>
      </c>
      <c r="B37" t="s">
        <v>50</v>
      </c>
    </row>
    <row r="38" spans="1:11" x14ac:dyDescent="0.25">
      <c r="A38" t="s">
        <v>2</v>
      </c>
      <c r="B38" t="s">
        <v>3</v>
      </c>
      <c r="C38" t="s">
        <v>4</v>
      </c>
      <c r="D38" t="s">
        <v>5</v>
      </c>
      <c r="E38" t="s">
        <v>6</v>
      </c>
      <c r="G38" t="s">
        <v>35</v>
      </c>
      <c r="I38" t="s">
        <v>36</v>
      </c>
      <c r="K38" t="s">
        <v>37</v>
      </c>
    </row>
    <row r="39" spans="1:11" x14ac:dyDescent="0.25">
      <c r="A39">
        <v>0.2</v>
      </c>
      <c r="E39">
        <v>1600</v>
      </c>
    </row>
    <row r="40" spans="1:11" x14ac:dyDescent="0.25">
      <c r="A40">
        <v>0.21</v>
      </c>
      <c r="E40">
        <v>1680</v>
      </c>
    </row>
    <row r="41" spans="1:11" x14ac:dyDescent="0.25">
      <c r="A41">
        <v>0.22</v>
      </c>
      <c r="E41">
        <v>1760</v>
      </c>
    </row>
    <row r="42" spans="1:11" x14ac:dyDescent="0.25">
      <c r="A42">
        <v>0.23</v>
      </c>
      <c r="E42">
        <v>1840</v>
      </c>
    </row>
    <row r="43" spans="1:11" x14ac:dyDescent="0.25">
      <c r="A43">
        <v>0.24</v>
      </c>
      <c r="E43">
        <v>1920</v>
      </c>
    </row>
    <row r="44" spans="1:11" x14ac:dyDescent="0.25">
      <c r="A44">
        <v>0.25</v>
      </c>
      <c r="E44">
        <v>2000</v>
      </c>
    </row>
    <row r="45" spans="1:11" x14ac:dyDescent="0.25">
      <c r="A45">
        <v>0.26</v>
      </c>
      <c r="E45">
        <v>2080</v>
      </c>
    </row>
    <row r="46" spans="1:11" x14ac:dyDescent="0.25">
      <c r="A46">
        <v>0.27</v>
      </c>
      <c r="E46">
        <v>2160</v>
      </c>
    </row>
    <row r="47" spans="1:11" x14ac:dyDescent="0.25">
      <c r="A47">
        <v>0.28000000000000003</v>
      </c>
      <c r="E47">
        <v>2240</v>
      </c>
    </row>
    <row r="48" spans="1:11" x14ac:dyDescent="0.25">
      <c r="A48">
        <v>0.28999999999999998</v>
      </c>
      <c r="E48">
        <v>2320</v>
      </c>
    </row>
    <row r="49" spans="1:11" x14ac:dyDescent="0.25">
      <c r="A49">
        <v>0.3</v>
      </c>
      <c r="B49">
        <v>0.33</v>
      </c>
      <c r="C49">
        <v>1.01092E-2</v>
      </c>
      <c r="D49" t="s">
        <v>41</v>
      </c>
      <c r="E49">
        <v>2400</v>
      </c>
      <c r="G49">
        <f>(C49*E49)/(0.0008*(A49+0.5))</f>
        <v>37909.5</v>
      </c>
      <c r="I49">
        <f>ROUND(G49,0)</f>
        <v>37910</v>
      </c>
      <c r="K49">
        <f>LOG10(C49)</f>
        <v>-1.9952832113063741</v>
      </c>
    </row>
    <row r="50" spans="1:11" x14ac:dyDescent="0.25">
      <c r="A50">
        <v>0.31</v>
      </c>
      <c r="E50">
        <v>2480</v>
      </c>
      <c r="G50">
        <f t="shared" ref="G50:G70" si="3">(C50*E50)/(0.0008*(A50+0.5))</f>
        <v>0</v>
      </c>
      <c r="I50">
        <f t="shared" ref="I50:I70" si="4">ROUND(G50,0)</f>
        <v>0</v>
      </c>
    </row>
    <row r="51" spans="1:11" x14ac:dyDescent="0.25">
      <c r="A51">
        <v>0.32</v>
      </c>
      <c r="E51">
        <v>2560</v>
      </c>
      <c r="G51">
        <f t="shared" si="3"/>
        <v>0</v>
      </c>
      <c r="I51">
        <f t="shared" si="4"/>
        <v>0</v>
      </c>
    </row>
    <row r="52" spans="1:11" x14ac:dyDescent="0.25">
      <c r="A52">
        <v>0.33</v>
      </c>
      <c r="E52">
        <v>2640</v>
      </c>
      <c r="G52">
        <f t="shared" si="3"/>
        <v>0</v>
      </c>
      <c r="I52">
        <f t="shared" si="4"/>
        <v>0</v>
      </c>
    </row>
    <row r="53" spans="1:11" x14ac:dyDescent="0.25">
      <c r="A53">
        <v>0.34</v>
      </c>
      <c r="E53">
        <v>2720</v>
      </c>
      <c r="G53">
        <f t="shared" si="3"/>
        <v>0</v>
      </c>
      <c r="I53">
        <f t="shared" si="4"/>
        <v>0</v>
      </c>
    </row>
    <row r="54" spans="1:11" x14ac:dyDescent="0.25">
      <c r="A54">
        <v>0.35</v>
      </c>
      <c r="B54">
        <v>0.32</v>
      </c>
      <c r="C54">
        <v>9.5842800000000006E-3</v>
      </c>
      <c r="E54">
        <v>2800</v>
      </c>
      <c r="G54">
        <f t="shared" si="3"/>
        <v>39464.682352941178</v>
      </c>
      <c r="I54">
        <f t="shared" si="4"/>
        <v>39465</v>
      </c>
    </row>
    <row r="55" spans="1:11" x14ac:dyDescent="0.25">
      <c r="A55">
        <v>0.36</v>
      </c>
      <c r="C55">
        <v>9.4569100000000007E-3</v>
      </c>
      <c r="E55">
        <v>2880</v>
      </c>
      <c r="G55">
        <f t="shared" si="3"/>
        <v>39587.065116279075</v>
      </c>
      <c r="I55">
        <f t="shared" si="4"/>
        <v>39587</v>
      </c>
    </row>
    <row r="56" spans="1:11" x14ac:dyDescent="0.25">
      <c r="A56">
        <v>0.37</v>
      </c>
      <c r="C56">
        <v>9.3253699999999995E-3</v>
      </c>
      <c r="E56">
        <v>2960</v>
      </c>
      <c r="G56">
        <f t="shared" si="3"/>
        <v>39659.619540229884</v>
      </c>
      <c r="I56">
        <f t="shared" si="4"/>
        <v>39660</v>
      </c>
    </row>
    <row r="57" spans="1:11" x14ac:dyDescent="0.25">
      <c r="A57" s="1">
        <v>0.38</v>
      </c>
      <c r="B57">
        <v>0.32</v>
      </c>
      <c r="C57">
        <v>9.1896400000000007E-3</v>
      </c>
      <c r="E57">
        <v>3040</v>
      </c>
      <c r="G57">
        <f t="shared" si="3"/>
        <v>39682.536363636362</v>
      </c>
      <c r="I57" s="1">
        <f t="shared" si="4"/>
        <v>39683</v>
      </c>
      <c r="K57" s="1">
        <f>LOG10(C57)</f>
        <v>-2.0367015015709984</v>
      </c>
    </row>
    <row r="58" spans="1:11" x14ac:dyDescent="0.25">
      <c r="A58">
        <v>0.39</v>
      </c>
      <c r="C58">
        <v>9.0500400000000005E-3</v>
      </c>
      <c r="E58">
        <v>3120</v>
      </c>
      <c r="G58">
        <f t="shared" si="3"/>
        <v>39657.478651685393</v>
      </c>
      <c r="I58">
        <f t="shared" si="4"/>
        <v>39657</v>
      </c>
    </row>
    <row r="59" spans="1:11" x14ac:dyDescent="0.25">
      <c r="A59">
        <v>0.4</v>
      </c>
      <c r="B59">
        <v>0.32</v>
      </c>
      <c r="C59">
        <v>8.9056900000000008E-3</v>
      </c>
      <c r="E59">
        <v>3200</v>
      </c>
      <c r="G59">
        <f t="shared" si="3"/>
        <v>39580.844444444447</v>
      </c>
      <c r="I59">
        <f t="shared" si="4"/>
        <v>39581</v>
      </c>
    </row>
    <row r="60" spans="1:11" x14ac:dyDescent="0.25">
      <c r="A60">
        <v>0.41</v>
      </c>
      <c r="B60">
        <v>0.32</v>
      </c>
      <c r="C60">
        <v>8.7566299999999996E-3</v>
      </c>
      <c r="E60">
        <v>3280</v>
      </c>
      <c r="G60">
        <f>(C60*E60)/(0.0008*(A60+0.5))</f>
        <v>39452.948351648345</v>
      </c>
      <c r="I60">
        <f t="shared" si="4"/>
        <v>39453</v>
      </c>
    </row>
    <row r="61" spans="1:11" x14ac:dyDescent="0.25">
      <c r="A61">
        <v>0.42</v>
      </c>
      <c r="E61">
        <v>3360</v>
      </c>
      <c r="G61">
        <f t="shared" si="3"/>
        <v>0</v>
      </c>
      <c r="I61">
        <f t="shared" si="4"/>
        <v>0</v>
      </c>
    </row>
    <row r="62" spans="1:11" x14ac:dyDescent="0.25">
      <c r="A62">
        <v>0.43</v>
      </c>
      <c r="E62">
        <v>3440</v>
      </c>
      <c r="G62">
        <f t="shared" si="3"/>
        <v>0</v>
      </c>
      <c r="I62">
        <f t="shared" si="4"/>
        <v>0</v>
      </c>
    </row>
    <row r="63" spans="1:11" x14ac:dyDescent="0.25">
      <c r="A63">
        <v>0.44</v>
      </c>
      <c r="E63">
        <v>3520</v>
      </c>
      <c r="G63">
        <f t="shared" si="3"/>
        <v>0</v>
      </c>
      <c r="I63">
        <f t="shared" si="4"/>
        <v>0</v>
      </c>
    </row>
    <row r="64" spans="1:11" x14ac:dyDescent="0.25">
      <c r="A64">
        <v>0.45</v>
      </c>
      <c r="B64">
        <v>0.31</v>
      </c>
      <c r="C64">
        <v>8.2009000000000006E-3</v>
      </c>
      <c r="E64">
        <v>3600</v>
      </c>
      <c r="G64">
        <f t="shared" si="3"/>
        <v>38846.368421052633</v>
      </c>
      <c r="I64">
        <f t="shared" si="4"/>
        <v>38846</v>
      </c>
    </row>
    <row r="65" spans="1:11" x14ac:dyDescent="0.25">
      <c r="A65">
        <v>0.46</v>
      </c>
      <c r="E65">
        <v>3680</v>
      </c>
      <c r="G65">
        <f t="shared" si="3"/>
        <v>0</v>
      </c>
      <c r="I65">
        <f t="shared" si="4"/>
        <v>0</v>
      </c>
    </row>
    <row r="66" spans="1:11" x14ac:dyDescent="0.25">
      <c r="A66">
        <v>0.46999999999999897</v>
      </c>
      <c r="E66">
        <v>3760</v>
      </c>
      <c r="G66">
        <f t="shared" si="3"/>
        <v>0</v>
      </c>
      <c r="I66">
        <f t="shared" si="4"/>
        <v>0</v>
      </c>
    </row>
    <row r="67" spans="1:11" x14ac:dyDescent="0.25">
      <c r="A67">
        <v>0.47999999999999898</v>
      </c>
      <c r="E67">
        <v>3840</v>
      </c>
      <c r="G67">
        <f t="shared" si="3"/>
        <v>0</v>
      </c>
      <c r="I67">
        <f t="shared" si="4"/>
        <v>0</v>
      </c>
    </row>
    <row r="68" spans="1:11" x14ac:dyDescent="0.25">
      <c r="A68">
        <v>0.48999999999999899</v>
      </c>
      <c r="E68">
        <v>3920</v>
      </c>
      <c r="G68">
        <f t="shared" si="3"/>
        <v>0</v>
      </c>
      <c r="I68">
        <f t="shared" si="4"/>
        <v>0</v>
      </c>
    </row>
    <row r="69" spans="1:11" x14ac:dyDescent="0.25">
      <c r="A69">
        <v>0.499999999999999</v>
      </c>
      <c r="E69">
        <v>4000</v>
      </c>
      <c r="G69">
        <f t="shared" si="3"/>
        <v>0</v>
      </c>
      <c r="I69">
        <f t="shared" si="4"/>
        <v>0</v>
      </c>
    </row>
    <row r="70" spans="1:11" x14ac:dyDescent="0.25">
      <c r="A70">
        <v>0.8</v>
      </c>
      <c r="C70">
        <v>2.1542900000000001E-3</v>
      </c>
      <c r="E70">
        <v>6400</v>
      </c>
      <c r="G70">
        <f t="shared" si="3"/>
        <v>13257.16923076923</v>
      </c>
      <c r="I70">
        <f t="shared" si="4"/>
        <v>13257</v>
      </c>
      <c r="K70">
        <f>LOG10(C70)</f>
        <v>-2.6666958345002962</v>
      </c>
    </row>
    <row r="71" spans="1:11" x14ac:dyDescent="0.25">
      <c r="A71" t="s">
        <v>8</v>
      </c>
      <c r="B71" t="s">
        <v>45</v>
      </c>
    </row>
    <row r="72" spans="1:11" x14ac:dyDescent="0.25">
      <c r="A72" t="s">
        <v>2</v>
      </c>
      <c r="B72" t="s">
        <v>3</v>
      </c>
      <c r="C72" t="s">
        <v>4</v>
      </c>
      <c r="D72" t="s">
        <v>5</v>
      </c>
      <c r="E72" t="s">
        <v>6</v>
      </c>
      <c r="G72" t="s">
        <v>35</v>
      </c>
      <c r="I72" t="s">
        <v>36</v>
      </c>
      <c r="K72" t="s">
        <v>37</v>
      </c>
    </row>
    <row r="73" spans="1:11" x14ac:dyDescent="0.25">
      <c r="A73">
        <v>0.2</v>
      </c>
      <c r="E73">
        <v>2400</v>
      </c>
    </row>
    <row r="74" spans="1:11" x14ac:dyDescent="0.25">
      <c r="A74">
        <v>0.21</v>
      </c>
      <c r="E74">
        <v>2520</v>
      </c>
    </row>
    <row r="75" spans="1:11" x14ac:dyDescent="0.25">
      <c r="A75">
        <v>0.22</v>
      </c>
      <c r="E75">
        <v>2640</v>
      </c>
    </row>
    <row r="76" spans="1:11" x14ac:dyDescent="0.25">
      <c r="A76">
        <v>0.23</v>
      </c>
      <c r="E76">
        <v>2760</v>
      </c>
    </row>
    <row r="77" spans="1:11" x14ac:dyDescent="0.25">
      <c r="A77">
        <v>0.24</v>
      </c>
      <c r="E77">
        <v>2880</v>
      </c>
    </row>
    <row r="78" spans="1:11" x14ac:dyDescent="0.25">
      <c r="A78">
        <v>0.25</v>
      </c>
      <c r="E78">
        <v>3000</v>
      </c>
    </row>
    <row r="79" spans="1:11" x14ac:dyDescent="0.25">
      <c r="A79">
        <v>0.26</v>
      </c>
      <c r="E79">
        <v>3120</v>
      </c>
    </row>
    <row r="80" spans="1:11" x14ac:dyDescent="0.25">
      <c r="A80">
        <v>0.27</v>
      </c>
      <c r="E80">
        <v>3240</v>
      </c>
    </row>
    <row r="81" spans="1:11" x14ac:dyDescent="0.25">
      <c r="A81">
        <v>0.28000000000000003</v>
      </c>
      <c r="E81">
        <v>3360</v>
      </c>
    </row>
    <row r="82" spans="1:11" x14ac:dyDescent="0.25">
      <c r="A82">
        <v>0.28999999999999998</v>
      </c>
      <c r="E82">
        <v>3480</v>
      </c>
    </row>
    <row r="83" spans="1:11" x14ac:dyDescent="0.25">
      <c r="A83">
        <v>0.3</v>
      </c>
      <c r="B83">
        <v>0.31</v>
      </c>
      <c r="C83">
        <v>5.8317200000000003E-3</v>
      </c>
      <c r="D83" t="s">
        <v>42</v>
      </c>
      <c r="E83">
        <v>3600</v>
      </c>
      <c r="G83">
        <f>(C83*E83)/(0.0012*(A83+0.5))</f>
        <v>21868.950000000004</v>
      </c>
      <c r="I83">
        <f>ROUND(G83,0)</f>
        <v>21869</v>
      </c>
      <c r="K83">
        <f>LOG10(C83)</f>
        <v>-2.2342033360916855</v>
      </c>
    </row>
    <row r="84" spans="1:11" x14ac:dyDescent="0.25">
      <c r="A84">
        <v>0.31</v>
      </c>
      <c r="E84">
        <v>3720</v>
      </c>
      <c r="G84">
        <f t="shared" ref="G84:G103" si="5">(C84*E84)/(0.0012*(A84+0.5))</f>
        <v>0</v>
      </c>
      <c r="I84">
        <f t="shared" ref="I84:I103" si="6">ROUND(G84,0)</f>
        <v>0</v>
      </c>
      <c r="K84" t="e">
        <f t="shared" ref="K84:K103" si="7">LOG10(C84)</f>
        <v>#NUM!</v>
      </c>
    </row>
    <row r="85" spans="1:11" x14ac:dyDescent="0.25">
      <c r="A85">
        <v>0.32</v>
      </c>
      <c r="E85">
        <v>3840</v>
      </c>
      <c r="G85">
        <f t="shared" si="5"/>
        <v>0</v>
      </c>
      <c r="I85">
        <f t="shared" si="6"/>
        <v>0</v>
      </c>
      <c r="K85" t="e">
        <f t="shared" si="7"/>
        <v>#NUM!</v>
      </c>
    </row>
    <row r="86" spans="1:11" x14ac:dyDescent="0.25">
      <c r="A86">
        <v>0.33</v>
      </c>
      <c r="E86">
        <v>3960</v>
      </c>
      <c r="G86">
        <f t="shared" si="5"/>
        <v>0</v>
      </c>
      <c r="I86">
        <f t="shared" si="6"/>
        <v>0</v>
      </c>
      <c r="K86" t="e">
        <f t="shared" si="7"/>
        <v>#NUM!</v>
      </c>
    </row>
    <row r="87" spans="1:11" x14ac:dyDescent="0.25">
      <c r="A87">
        <v>0.34</v>
      </c>
      <c r="C87">
        <v>5.5561899999999999E-3</v>
      </c>
      <c r="E87">
        <v>4080</v>
      </c>
      <c r="G87">
        <f t="shared" si="5"/>
        <v>22489.340476190475</v>
      </c>
      <c r="I87">
        <f t="shared" si="6"/>
        <v>22489</v>
      </c>
      <c r="K87">
        <f t="shared" si="7"/>
        <v>-2.2552229115052134</v>
      </c>
    </row>
    <row r="88" spans="1:11" x14ac:dyDescent="0.25">
      <c r="A88">
        <v>0.35</v>
      </c>
      <c r="B88">
        <v>0.3</v>
      </c>
      <c r="C88">
        <v>5.4719499999999997E-3</v>
      </c>
      <c r="E88">
        <v>4200</v>
      </c>
      <c r="G88">
        <f t="shared" si="5"/>
        <v>22531.558823529413</v>
      </c>
      <c r="I88">
        <f t="shared" si="6"/>
        <v>22532</v>
      </c>
      <c r="K88">
        <f t="shared" si="7"/>
        <v>-2.2618578796401523</v>
      </c>
    </row>
    <row r="89" spans="1:11" x14ac:dyDescent="0.25">
      <c r="A89" s="1">
        <v>0.36</v>
      </c>
      <c r="C89">
        <v>5.38399E-3</v>
      </c>
      <c r="E89">
        <v>4320</v>
      </c>
      <c r="G89">
        <f t="shared" si="5"/>
        <v>22537.632558139536</v>
      </c>
      <c r="I89" s="1">
        <f t="shared" si="6"/>
        <v>22538</v>
      </c>
      <c r="K89" s="1">
        <f t="shared" si="7"/>
        <v>-2.2688957554239111</v>
      </c>
    </row>
    <row r="90" spans="1:11" x14ac:dyDescent="0.25">
      <c r="A90">
        <v>0.37</v>
      </c>
      <c r="C90">
        <v>5.2873399999999997E-3</v>
      </c>
      <c r="E90">
        <v>4440</v>
      </c>
      <c r="G90">
        <f t="shared" si="5"/>
        <v>22486.388505747123</v>
      </c>
      <c r="I90">
        <f t="shared" si="6"/>
        <v>22486</v>
      </c>
      <c r="K90">
        <f t="shared" si="7"/>
        <v>-2.276762761587297</v>
      </c>
    </row>
    <row r="91" spans="1:11" x14ac:dyDescent="0.25">
      <c r="A91">
        <v>0.38</v>
      </c>
      <c r="E91">
        <v>4560</v>
      </c>
      <c r="G91">
        <f t="shared" si="5"/>
        <v>0</v>
      </c>
      <c r="I91">
        <f t="shared" si="6"/>
        <v>0</v>
      </c>
      <c r="K91" t="e">
        <f t="shared" si="7"/>
        <v>#NUM!</v>
      </c>
    </row>
    <row r="92" spans="1:11" x14ac:dyDescent="0.25">
      <c r="A92">
        <v>0.39</v>
      </c>
      <c r="E92">
        <v>4680</v>
      </c>
      <c r="G92">
        <f t="shared" si="5"/>
        <v>0</v>
      </c>
      <c r="I92">
        <f t="shared" si="6"/>
        <v>0</v>
      </c>
      <c r="K92" t="e">
        <f t="shared" si="7"/>
        <v>#NUM!</v>
      </c>
    </row>
    <row r="93" spans="1:11" x14ac:dyDescent="0.25">
      <c r="A93">
        <v>0.4</v>
      </c>
      <c r="B93">
        <v>0.3</v>
      </c>
      <c r="C93">
        <v>4.9729199999999996E-3</v>
      </c>
      <c r="D93" t="s">
        <v>43</v>
      </c>
      <c r="E93">
        <v>4800</v>
      </c>
      <c r="G93">
        <f t="shared" si="5"/>
        <v>22101.866666666665</v>
      </c>
      <c r="I93">
        <f t="shared" si="6"/>
        <v>22102</v>
      </c>
      <c r="K93">
        <f t="shared" si="7"/>
        <v>-2.3033885272624488</v>
      </c>
    </row>
    <row r="94" spans="1:11" x14ac:dyDescent="0.25">
      <c r="A94">
        <v>0.41</v>
      </c>
      <c r="C94">
        <v>4.8562600000000003E-3</v>
      </c>
      <c r="E94">
        <v>4920</v>
      </c>
      <c r="G94">
        <f t="shared" si="5"/>
        <v>21879.852747252753</v>
      </c>
      <c r="I94">
        <f t="shared" si="6"/>
        <v>21880</v>
      </c>
      <c r="K94">
        <f t="shared" si="7"/>
        <v>-2.3136980695558398</v>
      </c>
    </row>
    <row r="95" spans="1:11" x14ac:dyDescent="0.25">
      <c r="A95">
        <v>0.42</v>
      </c>
      <c r="E95">
        <v>5040</v>
      </c>
      <c r="G95">
        <f t="shared" si="5"/>
        <v>0</v>
      </c>
      <c r="I95">
        <f t="shared" si="6"/>
        <v>0</v>
      </c>
      <c r="K95" t="e">
        <f t="shared" si="7"/>
        <v>#NUM!</v>
      </c>
    </row>
    <row r="96" spans="1:11" x14ac:dyDescent="0.25">
      <c r="A96">
        <v>0.43</v>
      </c>
      <c r="E96">
        <v>5160</v>
      </c>
      <c r="G96">
        <f t="shared" si="5"/>
        <v>0</v>
      </c>
      <c r="I96">
        <f t="shared" si="6"/>
        <v>0</v>
      </c>
      <c r="K96" t="e">
        <f t="shared" si="7"/>
        <v>#NUM!</v>
      </c>
    </row>
    <row r="97" spans="1:11" x14ac:dyDescent="0.25">
      <c r="A97">
        <v>0.44</v>
      </c>
      <c r="E97">
        <v>5280</v>
      </c>
      <c r="G97">
        <f t="shared" si="5"/>
        <v>0</v>
      </c>
      <c r="I97">
        <f t="shared" si="6"/>
        <v>0</v>
      </c>
      <c r="K97" t="e">
        <f t="shared" si="7"/>
        <v>#NUM!</v>
      </c>
    </row>
    <row r="98" spans="1:11" x14ac:dyDescent="0.25">
      <c r="A98">
        <v>0.45</v>
      </c>
      <c r="B98">
        <v>0.3</v>
      </c>
      <c r="C98">
        <v>4.3190199999999998E-3</v>
      </c>
      <c r="E98">
        <v>5400</v>
      </c>
      <c r="G98">
        <f t="shared" si="5"/>
        <v>20458.515789473684</v>
      </c>
      <c r="I98">
        <f t="shared" si="6"/>
        <v>20459</v>
      </c>
      <c r="K98">
        <f t="shared" si="7"/>
        <v>-2.3646147848690267</v>
      </c>
    </row>
    <row r="99" spans="1:11" x14ac:dyDescent="0.25">
      <c r="A99">
        <v>0.46</v>
      </c>
      <c r="E99">
        <v>5520</v>
      </c>
      <c r="G99">
        <f t="shared" si="5"/>
        <v>0</v>
      </c>
      <c r="I99">
        <f t="shared" si="6"/>
        <v>0</v>
      </c>
      <c r="K99" t="e">
        <f t="shared" si="7"/>
        <v>#NUM!</v>
      </c>
    </row>
    <row r="100" spans="1:11" x14ac:dyDescent="0.25">
      <c r="A100">
        <v>0.46999999999999897</v>
      </c>
      <c r="E100">
        <v>5640</v>
      </c>
      <c r="G100">
        <f t="shared" si="5"/>
        <v>0</v>
      </c>
      <c r="I100">
        <f t="shared" si="6"/>
        <v>0</v>
      </c>
      <c r="K100" t="e">
        <f t="shared" si="7"/>
        <v>#NUM!</v>
      </c>
    </row>
    <row r="101" spans="1:11" x14ac:dyDescent="0.25">
      <c r="A101">
        <v>0.47999999999999898</v>
      </c>
      <c r="E101">
        <v>5760</v>
      </c>
      <c r="G101">
        <f t="shared" si="5"/>
        <v>0</v>
      </c>
      <c r="I101">
        <f t="shared" si="6"/>
        <v>0</v>
      </c>
      <c r="K101" t="e">
        <f t="shared" si="7"/>
        <v>#NUM!</v>
      </c>
    </row>
    <row r="102" spans="1:11" x14ac:dyDescent="0.25">
      <c r="A102">
        <v>0.48999999999999899</v>
      </c>
      <c r="E102">
        <v>5880</v>
      </c>
      <c r="G102">
        <f t="shared" si="5"/>
        <v>0</v>
      </c>
      <c r="I102">
        <f t="shared" si="6"/>
        <v>0</v>
      </c>
      <c r="K102" t="e">
        <f t="shared" si="7"/>
        <v>#NUM!</v>
      </c>
    </row>
    <row r="103" spans="1:11" x14ac:dyDescent="0.25">
      <c r="A103">
        <v>0.499999999999999</v>
      </c>
      <c r="E103">
        <v>6000</v>
      </c>
      <c r="G103">
        <f t="shared" si="5"/>
        <v>0</v>
      </c>
      <c r="I103">
        <f t="shared" si="6"/>
        <v>0</v>
      </c>
      <c r="K103" t="e">
        <f t="shared" si="7"/>
        <v>#NUM!</v>
      </c>
    </row>
    <row r="105" spans="1:11" x14ac:dyDescent="0.25">
      <c r="A105" t="s">
        <v>9</v>
      </c>
      <c r="B105" t="s">
        <v>45</v>
      </c>
    </row>
    <row r="106" spans="1:11" x14ac:dyDescent="0.25">
      <c r="A106" t="s">
        <v>2</v>
      </c>
      <c r="B106" t="s">
        <v>3</v>
      </c>
      <c r="C106" t="s">
        <v>4</v>
      </c>
      <c r="D106" t="s">
        <v>5</v>
      </c>
      <c r="E106" t="s">
        <v>6</v>
      </c>
      <c r="G106" t="s">
        <v>35</v>
      </c>
      <c r="I106" t="s">
        <v>36</v>
      </c>
      <c r="K106" t="s">
        <v>37</v>
      </c>
    </row>
    <row r="107" spans="1:11" x14ac:dyDescent="0.25">
      <c r="A107">
        <v>0.2</v>
      </c>
      <c r="E107">
        <v>3200</v>
      </c>
    </row>
    <row r="108" spans="1:11" x14ac:dyDescent="0.25">
      <c r="A108">
        <v>0.21</v>
      </c>
      <c r="E108">
        <v>3360</v>
      </c>
    </row>
    <row r="109" spans="1:11" x14ac:dyDescent="0.25">
      <c r="A109">
        <v>0.22</v>
      </c>
      <c r="E109">
        <v>3520</v>
      </c>
    </row>
    <row r="110" spans="1:11" x14ac:dyDescent="0.25">
      <c r="A110">
        <v>0.23</v>
      </c>
      <c r="E110">
        <v>3680</v>
      </c>
    </row>
    <row r="111" spans="1:11" x14ac:dyDescent="0.25">
      <c r="A111">
        <v>0.24</v>
      </c>
      <c r="E111">
        <v>3840</v>
      </c>
    </row>
    <row r="112" spans="1:11" x14ac:dyDescent="0.25">
      <c r="A112">
        <v>0.25</v>
      </c>
      <c r="E112">
        <v>4000</v>
      </c>
    </row>
    <row r="113" spans="1:11" x14ac:dyDescent="0.25">
      <c r="A113">
        <v>0.26</v>
      </c>
      <c r="E113">
        <v>4160</v>
      </c>
    </row>
    <row r="114" spans="1:11" x14ac:dyDescent="0.25">
      <c r="A114">
        <v>0.27</v>
      </c>
      <c r="E114">
        <v>4320</v>
      </c>
    </row>
    <row r="115" spans="1:11" x14ac:dyDescent="0.25">
      <c r="A115">
        <v>0.28000000000000003</v>
      </c>
      <c r="E115">
        <v>4480</v>
      </c>
    </row>
    <row r="116" spans="1:11" x14ac:dyDescent="0.25">
      <c r="A116">
        <v>0.28999999999999998</v>
      </c>
      <c r="E116">
        <v>4640</v>
      </c>
    </row>
    <row r="117" spans="1:11" x14ac:dyDescent="0.25">
      <c r="A117">
        <v>0.3</v>
      </c>
      <c r="B117">
        <v>0.31</v>
      </c>
      <c r="C117">
        <v>3.4412499999999999E-3</v>
      </c>
      <c r="D117" t="s">
        <v>46</v>
      </c>
      <c r="E117">
        <v>4800</v>
      </c>
      <c r="G117">
        <f>(C117*E117)/(0.0016*(A117+0.5))</f>
        <v>12904.6875</v>
      </c>
      <c r="I117">
        <f>ROUND(G117,0)</f>
        <v>12905</v>
      </c>
      <c r="K117" s="2">
        <f t="shared" ref="K117:K127" si="8">LOG10(C117)</f>
        <v>-2.4632837755986134</v>
      </c>
    </row>
    <row r="118" spans="1:11" x14ac:dyDescent="0.25">
      <c r="A118">
        <v>0.31</v>
      </c>
      <c r="B118">
        <v>0.31</v>
      </c>
      <c r="E118">
        <v>4960</v>
      </c>
      <c r="G118">
        <f t="shared" ref="G118:G137" si="9">(C118*E118)/(0.0016*(A118+0.5))</f>
        <v>0</v>
      </c>
      <c r="I118">
        <f t="shared" ref="I118:I137" si="10">ROUND(G118,0)</f>
        <v>0</v>
      </c>
      <c r="K118" s="2" t="e">
        <f t="shared" si="8"/>
        <v>#NUM!</v>
      </c>
    </row>
    <row r="119" spans="1:11" x14ac:dyDescent="0.25">
      <c r="A119">
        <v>0.32</v>
      </c>
      <c r="B119">
        <v>0.31</v>
      </c>
      <c r="C119">
        <v>3.3513800000000002E-3</v>
      </c>
      <c r="E119">
        <v>5120</v>
      </c>
      <c r="G119">
        <f t="shared" si="9"/>
        <v>13078.556097560975</v>
      </c>
      <c r="I119">
        <f t="shared" si="10"/>
        <v>13079</v>
      </c>
      <c r="K119" s="2">
        <f t="shared" si="8"/>
        <v>-2.4747763264032825</v>
      </c>
    </row>
    <row r="120" spans="1:11" x14ac:dyDescent="0.25">
      <c r="A120">
        <v>0.33</v>
      </c>
      <c r="B120">
        <v>0.31</v>
      </c>
      <c r="C120">
        <v>3.3011199999999998E-3</v>
      </c>
      <c r="E120">
        <v>5280</v>
      </c>
      <c r="G120">
        <f t="shared" si="9"/>
        <v>13124.934939759034</v>
      </c>
      <c r="I120">
        <f t="shared" si="10"/>
        <v>13125</v>
      </c>
      <c r="K120" s="2">
        <f t="shared" si="8"/>
        <v>-2.4813386882141941</v>
      </c>
    </row>
    <row r="121" spans="1:11" x14ac:dyDescent="0.25">
      <c r="A121" s="1">
        <v>0.34</v>
      </c>
      <c r="B121">
        <v>0.31</v>
      </c>
      <c r="C121">
        <v>3.2479499999999999E-3</v>
      </c>
      <c r="E121">
        <v>5440</v>
      </c>
      <c r="G121">
        <f t="shared" si="9"/>
        <v>13146.464285714284</v>
      </c>
      <c r="I121" s="1">
        <f t="shared" si="10"/>
        <v>13146</v>
      </c>
      <c r="K121" s="1">
        <f t="shared" si="8"/>
        <v>-2.4883906650500851</v>
      </c>
    </row>
    <row r="122" spans="1:11" x14ac:dyDescent="0.25">
      <c r="A122">
        <v>0.35</v>
      </c>
      <c r="B122">
        <v>0.31</v>
      </c>
      <c r="C122">
        <v>3.1885899999999998E-3</v>
      </c>
      <c r="E122">
        <v>5600</v>
      </c>
      <c r="G122">
        <f t="shared" si="9"/>
        <v>13129.488235294115</v>
      </c>
      <c r="I122">
        <f t="shared" si="10"/>
        <v>13129</v>
      </c>
      <c r="K122" s="2">
        <f t="shared" si="8"/>
        <v>-2.4964013202631321</v>
      </c>
    </row>
    <row r="123" spans="1:11" x14ac:dyDescent="0.25">
      <c r="A123">
        <v>0.36</v>
      </c>
      <c r="B123">
        <v>0.31</v>
      </c>
      <c r="C123">
        <v>3.12561E-3</v>
      </c>
      <c r="E123">
        <v>5760</v>
      </c>
      <c r="G123">
        <f t="shared" si="9"/>
        <v>13083.948837209304</v>
      </c>
      <c r="I123">
        <f t="shared" si="10"/>
        <v>13084</v>
      </c>
      <c r="K123" s="2">
        <f t="shared" si="8"/>
        <v>-2.505065212309932</v>
      </c>
    </row>
    <row r="124" spans="1:11" x14ac:dyDescent="0.25">
      <c r="A124">
        <v>0.37</v>
      </c>
      <c r="E124">
        <v>5920</v>
      </c>
      <c r="G124">
        <f t="shared" si="9"/>
        <v>0</v>
      </c>
      <c r="I124">
        <f t="shared" si="10"/>
        <v>0</v>
      </c>
      <c r="K124" s="2" t="e">
        <f t="shared" si="8"/>
        <v>#NUM!</v>
      </c>
    </row>
    <row r="125" spans="1:11" x14ac:dyDescent="0.25">
      <c r="A125">
        <v>0.38</v>
      </c>
      <c r="E125">
        <v>6080</v>
      </c>
      <c r="G125">
        <f t="shared" si="9"/>
        <v>0</v>
      </c>
      <c r="I125">
        <f t="shared" si="10"/>
        <v>0</v>
      </c>
      <c r="K125" s="2" t="e">
        <f t="shared" si="8"/>
        <v>#NUM!</v>
      </c>
    </row>
    <row r="126" spans="1:11" x14ac:dyDescent="0.25">
      <c r="A126">
        <v>0.39</v>
      </c>
      <c r="E126">
        <v>6240</v>
      </c>
      <c r="G126">
        <f t="shared" si="9"/>
        <v>0</v>
      </c>
      <c r="I126">
        <f t="shared" si="10"/>
        <v>0</v>
      </c>
      <c r="K126" s="2" t="e">
        <f t="shared" si="8"/>
        <v>#NUM!</v>
      </c>
    </row>
    <row r="127" spans="1:11" x14ac:dyDescent="0.25">
      <c r="A127">
        <v>0.4</v>
      </c>
      <c r="B127">
        <v>0.3</v>
      </c>
      <c r="C127">
        <v>2.8440399999999999E-3</v>
      </c>
      <c r="D127" t="s">
        <v>47</v>
      </c>
      <c r="E127">
        <v>6400</v>
      </c>
      <c r="G127">
        <f t="shared" si="9"/>
        <v>12640.177777777777</v>
      </c>
      <c r="I127">
        <f t="shared" si="10"/>
        <v>12640</v>
      </c>
      <c r="K127" s="2">
        <f t="shared" si="8"/>
        <v>-2.546064299764665</v>
      </c>
    </row>
    <row r="128" spans="1:11" x14ac:dyDescent="0.25">
      <c r="A128">
        <v>0.41</v>
      </c>
      <c r="E128">
        <v>6560</v>
      </c>
      <c r="G128">
        <f t="shared" si="9"/>
        <v>0</v>
      </c>
      <c r="I128">
        <f t="shared" si="10"/>
        <v>0</v>
      </c>
    </row>
    <row r="129" spans="1:11" x14ac:dyDescent="0.25">
      <c r="A129">
        <v>0.42</v>
      </c>
      <c r="E129">
        <v>6720</v>
      </c>
      <c r="G129">
        <f t="shared" si="9"/>
        <v>0</v>
      </c>
      <c r="I129">
        <f t="shared" si="10"/>
        <v>0</v>
      </c>
    </row>
    <row r="130" spans="1:11" x14ac:dyDescent="0.25">
      <c r="A130">
        <v>0.43</v>
      </c>
      <c r="E130">
        <v>6880</v>
      </c>
      <c r="G130">
        <f t="shared" si="9"/>
        <v>0</v>
      </c>
      <c r="I130">
        <f t="shared" si="10"/>
        <v>0</v>
      </c>
    </row>
    <row r="131" spans="1:11" x14ac:dyDescent="0.25">
      <c r="A131">
        <v>0.44</v>
      </c>
      <c r="E131">
        <v>7040</v>
      </c>
      <c r="G131">
        <f t="shared" si="9"/>
        <v>0</v>
      </c>
      <c r="I131">
        <f t="shared" si="10"/>
        <v>0</v>
      </c>
    </row>
    <row r="132" spans="1:11" x14ac:dyDescent="0.25">
      <c r="A132">
        <v>0.45</v>
      </c>
      <c r="E132">
        <v>7200</v>
      </c>
      <c r="G132">
        <f t="shared" si="9"/>
        <v>0</v>
      </c>
      <c r="I132">
        <f t="shared" si="10"/>
        <v>0</v>
      </c>
    </row>
    <row r="133" spans="1:11" x14ac:dyDescent="0.25">
      <c r="A133">
        <v>0.46</v>
      </c>
      <c r="E133">
        <v>7360</v>
      </c>
      <c r="G133">
        <f t="shared" si="9"/>
        <v>0</v>
      </c>
      <c r="I133">
        <f t="shared" si="10"/>
        <v>0</v>
      </c>
    </row>
    <row r="134" spans="1:11" x14ac:dyDescent="0.25">
      <c r="A134">
        <v>0.46999999999999897</v>
      </c>
      <c r="E134">
        <v>7520</v>
      </c>
      <c r="G134">
        <f t="shared" si="9"/>
        <v>0</v>
      </c>
      <c r="I134">
        <f t="shared" si="10"/>
        <v>0</v>
      </c>
    </row>
    <row r="135" spans="1:11" x14ac:dyDescent="0.25">
      <c r="A135">
        <v>0.47999999999999898</v>
      </c>
      <c r="E135">
        <v>7680</v>
      </c>
      <c r="G135">
        <f t="shared" si="9"/>
        <v>0</v>
      </c>
      <c r="I135">
        <f t="shared" si="10"/>
        <v>0</v>
      </c>
    </row>
    <row r="136" spans="1:11" x14ac:dyDescent="0.25">
      <c r="A136">
        <v>0.48999999999999899</v>
      </c>
      <c r="E136">
        <v>7840</v>
      </c>
      <c r="G136">
        <f t="shared" si="9"/>
        <v>0</v>
      </c>
      <c r="I136">
        <f t="shared" si="10"/>
        <v>0</v>
      </c>
    </row>
    <row r="137" spans="1:11" x14ac:dyDescent="0.25">
      <c r="A137">
        <v>0.499999999999999</v>
      </c>
      <c r="E137">
        <v>8000</v>
      </c>
      <c r="G137">
        <f t="shared" si="9"/>
        <v>0</v>
      </c>
      <c r="I137">
        <f t="shared" si="10"/>
        <v>0</v>
      </c>
    </row>
    <row r="139" spans="1:11" x14ac:dyDescent="0.25">
      <c r="A139" t="s">
        <v>10</v>
      </c>
      <c r="B139" t="s">
        <v>45</v>
      </c>
    </row>
    <row r="140" spans="1:11" x14ac:dyDescent="0.25">
      <c r="A140" t="s">
        <v>2</v>
      </c>
      <c r="B140" t="s">
        <v>3</v>
      </c>
      <c r="C140" t="s">
        <v>4</v>
      </c>
      <c r="D140" t="s">
        <v>5</v>
      </c>
      <c r="E140" t="s">
        <v>6</v>
      </c>
      <c r="G140" t="s">
        <v>35</v>
      </c>
      <c r="I140" t="s">
        <v>36</v>
      </c>
      <c r="K140" t="s">
        <v>37</v>
      </c>
    </row>
    <row r="141" spans="1:11" x14ac:dyDescent="0.25">
      <c r="A141">
        <v>0.2</v>
      </c>
      <c r="E141">
        <v>4000</v>
      </c>
    </row>
    <row r="142" spans="1:11" x14ac:dyDescent="0.25">
      <c r="A142">
        <v>0.21</v>
      </c>
      <c r="E142">
        <v>4200</v>
      </c>
    </row>
    <row r="143" spans="1:11" x14ac:dyDescent="0.25">
      <c r="A143">
        <v>0.22</v>
      </c>
      <c r="E143">
        <v>4400</v>
      </c>
    </row>
    <row r="144" spans="1:11" x14ac:dyDescent="0.25">
      <c r="A144">
        <v>0.23</v>
      </c>
      <c r="E144">
        <v>4600</v>
      </c>
    </row>
    <row r="145" spans="1:11" x14ac:dyDescent="0.25">
      <c r="A145">
        <v>0.24</v>
      </c>
      <c r="E145">
        <v>4800</v>
      </c>
    </row>
    <row r="146" spans="1:11" x14ac:dyDescent="0.25">
      <c r="A146">
        <v>0.25</v>
      </c>
      <c r="E146">
        <v>5000</v>
      </c>
    </row>
    <row r="147" spans="1:11" x14ac:dyDescent="0.25">
      <c r="A147">
        <v>0.26</v>
      </c>
      <c r="E147">
        <v>5200</v>
      </c>
    </row>
    <row r="148" spans="1:11" x14ac:dyDescent="0.25">
      <c r="A148">
        <v>0.27</v>
      </c>
      <c r="E148">
        <v>5400</v>
      </c>
    </row>
    <row r="149" spans="1:11" x14ac:dyDescent="0.25">
      <c r="A149">
        <v>0.28000000000000003</v>
      </c>
      <c r="E149">
        <v>5600</v>
      </c>
    </row>
    <row r="150" spans="1:11" x14ac:dyDescent="0.25">
      <c r="A150">
        <v>0.28999999999999998</v>
      </c>
      <c r="E150">
        <v>5800</v>
      </c>
    </row>
    <row r="151" spans="1:11" x14ac:dyDescent="0.25">
      <c r="A151">
        <v>0.3</v>
      </c>
      <c r="B151">
        <v>0.32</v>
      </c>
      <c r="C151">
        <v>2.03615E-3</v>
      </c>
      <c r="D151" t="s">
        <v>48</v>
      </c>
      <c r="E151">
        <v>6000</v>
      </c>
      <c r="G151">
        <f>C151*E151/(0.002*(A151+0.5))</f>
        <v>7635.5625</v>
      </c>
    </row>
    <row r="152" spans="1:11" x14ac:dyDescent="0.25">
      <c r="A152">
        <v>0.31</v>
      </c>
      <c r="E152">
        <v>6200</v>
      </c>
      <c r="G152">
        <f t="shared" ref="G152:G161" si="11">C152*E152/(0.002*(A152+0.5))</f>
        <v>0</v>
      </c>
    </row>
    <row r="153" spans="1:11" x14ac:dyDescent="0.25">
      <c r="A153">
        <v>0.32</v>
      </c>
      <c r="C153">
        <v>1.9884099999999999E-3</v>
      </c>
      <c r="E153">
        <v>6400</v>
      </c>
      <c r="G153">
        <f t="shared" si="11"/>
        <v>7759.6487804878034</v>
      </c>
    </row>
    <row r="154" spans="1:11" x14ac:dyDescent="0.25">
      <c r="A154">
        <v>0.33</v>
      </c>
      <c r="C154">
        <v>1.9577499999999999E-3</v>
      </c>
      <c r="E154">
        <v>6600</v>
      </c>
      <c r="G154">
        <f t="shared" si="11"/>
        <v>7783.8253012048172</v>
      </c>
    </row>
    <row r="155" spans="1:11" x14ac:dyDescent="0.25">
      <c r="A155" s="1">
        <v>0.34</v>
      </c>
      <c r="B155">
        <v>0.31</v>
      </c>
      <c r="C155">
        <v>1.92497E-3</v>
      </c>
      <c r="E155">
        <v>6800</v>
      </c>
      <c r="G155">
        <f t="shared" si="11"/>
        <v>7791.5452380952365</v>
      </c>
      <c r="I155" s="1">
        <f>ROUND(G155,0)</f>
        <v>7792</v>
      </c>
      <c r="K155" s="1">
        <f>LOG10(C155)</f>
        <v>-2.7155760344339126</v>
      </c>
    </row>
    <row r="156" spans="1:11" x14ac:dyDescent="0.25">
      <c r="A156">
        <v>0.35</v>
      </c>
      <c r="B156">
        <v>0.31</v>
      </c>
      <c r="C156">
        <v>1.8864999999999999E-3</v>
      </c>
      <c r="E156">
        <v>7000</v>
      </c>
      <c r="G156">
        <f t="shared" si="11"/>
        <v>7767.9411764705883</v>
      </c>
    </row>
    <row r="157" spans="1:11" x14ac:dyDescent="0.25">
      <c r="A157">
        <v>0.36</v>
      </c>
      <c r="C157">
        <v>1.8452799999999999E-3</v>
      </c>
      <c r="E157">
        <v>7200</v>
      </c>
      <c r="G157">
        <f t="shared" si="11"/>
        <v>7724.4279069767445</v>
      </c>
    </row>
    <row r="158" spans="1:11" x14ac:dyDescent="0.25">
      <c r="A158">
        <v>0.37</v>
      </c>
      <c r="E158">
        <v>7400</v>
      </c>
      <c r="G158">
        <f t="shared" si="11"/>
        <v>0</v>
      </c>
    </row>
    <row r="159" spans="1:11" x14ac:dyDescent="0.25">
      <c r="A159">
        <v>0.38</v>
      </c>
      <c r="E159">
        <v>7600</v>
      </c>
      <c r="G159">
        <f t="shared" si="11"/>
        <v>0</v>
      </c>
    </row>
    <row r="160" spans="1:11" x14ac:dyDescent="0.25">
      <c r="A160">
        <v>0.39</v>
      </c>
      <c r="E160">
        <v>7800</v>
      </c>
      <c r="G160">
        <f t="shared" si="11"/>
        <v>0</v>
      </c>
    </row>
    <row r="161" spans="1:11" x14ac:dyDescent="0.25">
      <c r="A161">
        <v>0.4</v>
      </c>
      <c r="B161">
        <v>0.3</v>
      </c>
      <c r="C161">
        <v>1.6467299999999999E-3</v>
      </c>
      <c r="E161">
        <v>8000</v>
      </c>
      <c r="G161">
        <f t="shared" si="11"/>
        <v>7318.7999999999984</v>
      </c>
    </row>
    <row r="162" spans="1:11" x14ac:dyDescent="0.25">
      <c r="A162">
        <v>0.41</v>
      </c>
      <c r="E162">
        <v>8200</v>
      </c>
    </row>
    <row r="163" spans="1:11" x14ac:dyDescent="0.25">
      <c r="A163">
        <v>0.42</v>
      </c>
      <c r="E163">
        <v>8400</v>
      </c>
    </row>
    <row r="164" spans="1:11" x14ac:dyDescent="0.25">
      <c r="A164">
        <v>0.43</v>
      </c>
      <c r="E164">
        <v>8600</v>
      </c>
    </row>
    <row r="165" spans="1:11" x14ac:dyDescent="0.25">
      <c r="A165">
        <v>0.44</v>
      </c>
      <c r="E165">
        <v>8800</v>
      </c>
    </row>
    <row r="166" spans="1:11" x14ac:dyDescent="0.25">
      <c r="A166">
        <v>0.45</v>
      </c>
      <c r="E166">
        <v>9000</v>
      </c>
    </row>
    <row r="167" spans="1:11" x14ac:dyDescent="0.25">
      <c r="A167">
        <v>0.46</v>
      </c>
      <c r="E167">
        <v>9200</v>
      </c>
    </row>
    <row r="168" spans="1:11" x14ac:dyDescent="0.25">
      <c r="A168">
        <v>0.46999999999999897</v>
      </c>
      <c r="E168">
        <v>9400</v>
      </c>
    </row>
    <row r="169" spans="1:11" x14ac:dyDescent="0.25">
      <c r="A169">
        <v>0.47999999999999898</v>
      </c>
      <c r="E169">
        <v>9600</v>
      </c>
    </row>
    <row r="170" spans="1:11" x14ac:dyDescent="0.25">
      <c r="A170">
        <v>0.48999999999999899</v>
      </c>
      <c r="E170">
        <v>9800</v>
      </c>
    </row>
    <row r="171" spans="1:11" x14ac:dyDescent="0.25">
      <c r="A171">
        <v>0.499999999999999</v>
      </c>
      <c r="E171">
        <v>10000</v>
      </c>
    </row>
    <row r="173" spans="1:11" x14ac:dyDescent="0.25">
      <c r="A173" t="s">
        <v>11</v>
      </c>
    </row>
    <row r="174" spans="1:11" x14ac:dyDescent="0.25">
      <c r="A174" t="s">
        <v>2</v>
      </c>
      <c r="B174" t="s">
        <v>3</v>
      </c>
      <c r="C174" t="s">
        <v>4</v>
      </c>
      <c r="D174" t="s">
        <v>5</v>
      </c>
      <c r="E174" t="s">
        <v>6</v>
      </c>
      <c r="G174" t="s">
        <v>35</v>
      </c>
      <c r="I174" t="s">
        <v>36</v>
      </c>
      <c r="K174" t="s">
        <v>37</v>
      </c>
    </row>
    <row r="175" spans="1:11" x14ac:dyDescent="0.25">
      <c r="A175">
        <v>0.2</v>
      </c>
      <c r="B175">
        <v>0.34</v>
      </c>
      <c r="C175">
        <v>1.1085699999999999E-3</v>
      </c>
      <c r="D175" t="s">
        <v>16</v>
      </c>
      <c r="E175">
        <v>5000</v>
      </c>
      <c r="G175">
        <f>(C175*E175)/(0.0025*(A175+0.5))</f>
        <v>3167.3428571428572</v>
      </c>
      <c r="I175">
        <f>ROUND(G175,0)</f>
        <v>3167</v>
      </c>
      <c r="K175">
        <f>LOG10(C175)</f>
        <v>-2.9552368784142664</v>
      </c>
    </row>
    <row r="176" spans="1:11" x14ac:dyDescent="0.25">
      <c r="A176">
        <v>0.21</v>
      </c>
      <c r="B176">
        <v>0.33</v>
      </c>
      <c r="C176">
        <v>1.1064899999999999E-3</v>
      </c>
      <c r="D176" t="s">
        <v>17</v>
      </c>
      <c r="E176">
        <v>5250</v>
      </c>
      <c r="G176">
        <f t="shared" ref="G176:G205" si="12">(C176*E176)/(0.0025*(A176+0.5))</f>
        <v>3272.7169014084507</v>
      </c>
      <c r="I176">
        <f t="shared" ref="I176:I205" si="13">ROUND(G176,0)</f>
        <v>3273</v>
      </c>
      <c r="K176">
        <f t="shared" ref="K176:K205" si="14">LOG10(C176)</f>
        <v>-2.9560525066932923</v>
      </c>
    </row>
    <row r="177" spans="1:11" x14ac:dyDescent="0.25">
      <c r="A177">
        <v>0.22</v>
      </c>
      <c r="B177">
        <v>0.33</v>
      </c>
      <c r="C177">
        <v>1.1036100000000001E-3</v>
      </c>
      <c r="E177">
        <v>5500</v>
      </c>
      <c r="G177">
        <f t="shared" si="12"/>
        <v>3372.1416666666669</v>
      </c>
      <c r="I177">
        <f t="shared" si="13"/>
        <v>3372</v>
      </c>
      <c r="K177">
        <f t="shared" si="14"/>
        <v>-2.9571843729580363</v>
      </c>
    </row>
    <row r="178" spans="1:11" x14ac:dyDescent="0.25">
      <c r="A178">
        <v>0.23</v>
      </c>
      <c r="B178">
        <v>0.33</v>
      </c>
      <c r="C178">
        <v>1.1002E-3</v>
      </c>
      <c r="E178">
        <v>5750</v>
      </c>
      <c r="G178">
        <f t="shared" si="12"/>
        <v>3466.3835616438355</v>
      </c>
      <c r="I178">
        <f t="shared" si="13"/>
        <v>3466</v>
      </c>
      <c r="K178">
        <f t="shared" si="14"/>
        <v>-2.958528359386253</v>
      </c>
    </row>
    <row r="179" spans="1:11" x14ac:dyDescent="0.25">
      <c r="A179">
        <v>0.24</v>
      </c>
      <c r="B179">
        <v>0.33</v>
      </c>
      <c r="C179">
        <v>1.0961600000000001E-3</v>
      </c>
      <c r="E179">
        <v>6000</v>
      </c>
      <c r="G179">
        <f t="shared" si="12"/>
        <v>3555.1135135135137</v>
      </c>
      <c r="I179">
        <f t="shared" si="13"/>
        <v>3555</v>
      </c>
      <c r="K179">
        <f t="shared" si="14"/>
        <v>-2.9601260498246917</v>
      </c>
    </row>
    <row r="180" spans="1:11" x14ac:dyDescent="0.25">
      <c r="A180">
        <v>0.25</v>
      </c>
      <c r="B180">
        <v>0.33</v>
      </c>
      <c r="C180">
        <v>1.0913800000000001E-3</v>
      </c>
      <c r="E180">
        <v>6250</v>
      </c>
      <c r="G180">
        <f t="shared" si="12"/>
        <v>3637.9333333333338</v>
      </c>
      <c r="I180">
        <f t="shared" si="13"/>
        <v>3638</v>
      </c>
      <c r="K180">
        <f t="shared" si="14"/>
        <v>-2.9620240091099772</v>
      </c>
    </row>
    <row r="181" spans="1:11" x14ac:dyDescent="0.25">
      <c r="A181">
        <v>0.26</v>
      </c>
      <c r="B181">
        <v>0.33</v>
      </c>
      <c r="C181">
        <v>1.0857499999999999E-3</v>
      </c>
      <c r="E181">
        <v>6500</v>
      </c>
      <c r="G181">
        <f t="shared" si="12"/>
        <v>3714.4078947368421</v>
      </c>
      <c r="I181">
        <f t="shared" si="13"/>
        <v>3714</v>
      </c>
      <c r="K181">
        <f t="shared" si="14"/>
        <v>-2.9642701619657332</v>
      </c>
    </row>
    <row r="182" spans="1:11" x14ac:dyDescent="0.25">
      <c r="A182">
        <v>0.27</v>
      </c>
      <c r="B182">
        <v>0.33</v>
      </c>
      <c r="C182">
        <v>1.07916E-3</v>
      </c>
      <c r="D182" t="s">
        <v>18</v>
      </c>
      <c r="E182">
        <v>6750</v>
      </c>
      <c r="G182">
        <f t="shared" si="12"/>
        <v>3784.0675324675321</v>
      </c>
      <c r="I182">
        <f t="shared" si="13"/>
        <v>3784</v>
      </c>
      <c r="K182">
        <f t="shared" si="14"/>
        <v>-2.9669141605389155</v>
      </c>
    </row>
    <row r="183" spans="1:11" x14ac:dyDescent="0.25">
      <c r="A183">
        <v>0.28000000000000003</v>
      </c>
      <c r="B183">
        <v>0.33</v>
      </c>
      <c r="C183">
        <v>1.07146E-3</v>
      </c>
      <c r="E183">
        <v>7000</v>
      </c>
      <c r="G183">
        <f t="shared" si="12"/>
        <v>3846.2666666666664</v>
      </c>
      <c r="I183">
        <f t="shared" si="13"/>
        <v>3846</v>
      </c>
      <c r="K183">
        <f t="shared" si="14"/>
        <v>-2.9700240375045937</v>
      </c>
    </row>
    <row r="184" spans="1:11" x14ac:dyDescent="0.25">
      <c r="A184">
        <v>0.28999999999999998</v>
      </c>
      <c r="B184">
        <v>0.33</v>
      </c>
      <c r="C184">
        <v>1.0624899999999999E-3</v>
      </c>
      <c r="E184">
        <v>7250</v>
      </c>
      <c r="G184">
        <f t="shared" si="12"/>
        <v>3900.2797468354424</v>
      </c>
      <c r="I184">
        <f t="shared" si="13"/>
        <v>3900</v>
      </c>
      <c r="K184">
        <f t="shared" si="14"/>
        <v>-2.9736751487743631</v>
      </c>
    </row>
    <row r="185" spans="1:11" x14ac:dyDescent="0.25">
      <c r="A185">
        <v>0.3</v>
      </c>
      <c r="B185">
        <v>0.33</v>
      </c>
      <c r="C185">
        <v>1.0520799999999999E-3</v>
      </c>
      <c r="D185" t="s">
        <v>19</v>
      </c>
      <c r="E185">
        <v>7500</v>
      </c>
      <c r="G185">
        <f t="shared" si="12"/>
        <v>3945.2999999999997</v>
      </c>
      <c r="I185">
        <f t="shared" si="13"/>
        <v>3945</v>
      </c>
      <c r="K185">
        <f t="shared" si="14"/>
        <v>-2.9779512352416226</v>
      </c>
    </row>
    <row r="186" spans="1:11" x14ac:dyDescent="0.25">
      <c r="A186">
        <v>0.31</v>
      </c>
      <c r="B186">
        <v>0.33</v>
      </c>
      <c r="C186">
        <v>1.0400400000000001E-3</v>
      </c>
      <c r="D186" t="s">
        <v>20</v>
      </c>
      <c r="E186">
        <v>7750</v>
      </c>
      <c r="G186">
        <f t="shared" si="12"/>
        <v>3980.4</v>
      </c>
      <c r="I186">
        <f t="shared" si="13"/>
        <v>3980</v>
      </c>
      <c r="K186">
        <f t="shared" si="14"/>
        <v>-2.9829499573885156</v>
      </c>
    </row>
    <row r="187" spans="1:11" x14ac:dyDescent="0.25">
      <c r="A187">
        <v>0.32</v>
      </c>
      <c r="B187">
        <v>0.33</v>
      </c>
      <c r="C187">
        <v>1.0261599999999999E-3</v>
      </c>
      <c r="E187">
        <v>8000</v>
      </c>
      <c r="G187">
        <f t="shared" si="12"/>
        <v>4004.5268292682922</v>
      </c>
      <c r="I187">
        <f t="shared" si="13"/>
        <v>4005</v>
      </c>
      <c r="K187">
        <f t="shared" si="14"/>
        <v>-2.9887849182694568</v>
      </c>
    </row>
    <row r="188" spans="1:11" x14ac:dyDescent="0.25">
      <c r="A188" s="1">
        <v>0.33</v>
      </c>
      <c r="B188">
        <v>0.33</v>
      </c>
      <c r="C188">
        <v>1.01022E-3</v>
      </c>
      <c r="D188" t="s">
        <v>21</v>
      </c>
      <c r="E188">
        <v>8250</v>
      </c>
      <c r="G188">
        <f t="shared" si="12"/>
        <v>4016.5373493975903</v>
      </c>
      <c r="I188" s="1">
        <f t="shared" si="13"/>
        <v>4017</v>
      </c>
      <c r="K188" s="1">
        <f t="shared" si="14"/>
        <v>-2.9955840377206626</v>
      </c>
    </row>
    <row r="189" spans="1:11" x14ac:dyDescent="0.25">
      <c r="A189">
        <v>0.34</v>
      </c>
      <c r="B189">
        <v>0.33</v>
      </c>
      <c r="C189">
        <v>9.9193200000000006E-4</v>
      </c>
      <c r="D189" t="s">
        <v>22</v>
      </c>
      <c r="E189">
        <v>8500</v>
      </c>
      <c r="G189">
        <f t="shared" si="12"/>
        <v>4014.962857142857</v>
      </c>
      <c r="I189">
        <f t="shared" si="13"/>
        <v>4015</v>
      </c>
      <c r="K189">
        <f t="shared" si="14"/>
        <v>-3.0035180990524766</v>
      </c>
    </row>
    <row r="190" spans="1:11" x14ac:dyDescent="0.25">
      <c r="A190">
        <v>0.35</v>
      </c>
      <c r="B190">
        <v>0.33</v>
      </c>
      <c r="C190">
        <v>9.7102500000000003E-4</v>
      </c>
      <c r="D190" t="s">
        <v>23</v>
      </c>
      <c r="E190">
        <v>8750</v>
      </c>
      <c r="G190">
        <f t="shared" si="12"/>
        <v>3998.3382352941176</v>
      </c>
      <c r="I190">
        <f t="shared" si="13"/>
        <v>3998</v>
      </c>
      <c r="K190">
        <f t="shared" si="14"/>
        <v>-3.0127695886066403</v>
      </c>
    </row>
    <row r="191" spans="1:11" x14ac:dyDescent="0.25">
      <c r="A191">
        <v>0.36</v>
      </c>
      <c r="B191">
        <v>0.32</v>
      </c>
      <c r="C191">
        <v>9.5104599999999999E-4</v>
      </c>
      <c r="D191" t="s">
        <v>24</v>
      </c>
      <c r="E191">
        <v>9000</v>
      </c>
      <c r="G191">
        <f t="shared" si="12"/>
        <v>3981.1227906976746</v>
      </c>
      <c r="I191">
        <f t="shared" si="13"/>
        <v>3981</v>
      </c>
      <c r="K191">
        <f t="shared" si="14"/>
        <v>-3.0217984766871657</v>
      </c>
    </row>
    <row r="192" spans="1:11" x14ac:dyDescent="0.25">
      <c r="A192">
        <v>0.37</v>
      </c>
      <c r="B192">
        <v>0.32</v>
      </c>
      <c r="C192">
        <v>9.2441500000000005E-4</v>
      </c>
      <c r="D192" t="s">
        <v>25</v>
      </c>
      <c r="E192">
        <v>9250</v>
      </c>
      <c r="G192">
        <f t="shared" si="12"/>
        <v>3931.4201149425294</v>
      </c>
      <c r="I192">
        <f t="shared" si="13"/>
        <v>3931</v>
      </c>
      <c r="K192">
        <f t="shared" si="14"/>
        <v>-3.0341330160657374</v>
      </c>
    </row>
    <row r="193" spans="1:11" x14ac:dyDescent="0.25">
      <c r="A193">
        <v>0.38</v>
      </c>
      <c r="B193">
        <v>0.32</v>
      </c>
      <c r="C193">
        <v>8.9412900000000002E-4</v>
      </c>
      <c r="E193">
        <v>9500</v>
      </c>
      <c r="G193">
        <f t="shared" si="12"/>
        <v>3861.011590909091</v>
      </c>
      <c r="I193">
        <f t="shared" si="13"/>
        <v>3861</v>
      </c>
      <c r="K193">
        <f t="shared" si="14"/>
        <v>-3.0485998190714705</v>
      </c>
    </row>
    <row r="194" spans="1:11" x14ac:dyDescent="0.25">
      <c r="A194">
        <v>0.39</v>
      </c>
      <c r="B194">
        <v>0.32</v>
      </c>
      <c r="C194">
        <v>8.5974300000000005E-4</v>
      </c>
      <c r="D194" t="s">
        <v>26</v>
      </c>
      <c r="E194">
        <v>9750</v>
      </c>
      <c r="G194">
        <f t="shared" si="12"/>
        <v>3767.4131460674162</v>
      </c>
      <c r="I194">
        <f t="shared" si="13"/>
        <v>3767</v>
      </c>
      <c r="K194">
        <f t="shared" si="14"/>
        <v>-3.0656313515033311</v>
      </c>
    </row>
    <row r="195" spans="1:11" x14ac:dyDescent="0.25">
      <c r="A195">
        <v>0.4</v>
      </c>
      <c r="B195">
        <v>0.32</v>
      </c>
      <c r="C195">
        <v>8.2077099999999998E-4</v>
      </c>
      <c r="D195" t="s">
        <v>27</v>
      </c>
      <c r="E195">
        <v>10000</v>
      </c>
      <c r="G195">
        <f t="shared" si="12"/>
        <v>3647.8711111111111</v>
      </c>
      <c r="I195">
        <f t="shared" si="13"/>
        <v>3648</v>
      </c>
      <c r="K195">
        <f t="shared" si="14"/>
        <v>-3.0857779967284475</v>
      </c>
    </row>
    <row r="196" spans="1:11" x14ac:dyDescent="0.25">
      <c r="A196">
        <v>0.41</v>
      </c>
      <c r="B196">
        <v>0.31</v>
      </c>
      <c r="C196">
        <v>7.8379199999999995E-4</v>
      </c>
      <c r="D196" t="s">
        <v>28</v>
      </c>
      <c r="E196">
        <v>10250</v>
      </c>
      <c r="G196">
        <f t="shared" si="12"/>
        <v>3531.3705494505498</v>
      </c>
      <c r="I196">
        <f t="shared" si="13"/>
        <v>3531</v>
      </c>
      <c r="K196">
        <f t="shared" si="14"/>
        <v>-3.1057991735876764</v>
      </c>
    </row>
    <row r="197" spans="1:11" x14ac:dyDescent="0.25">
      <c r="A197">
        <v>0.42</v>
      </c>
      <c r="B197">
        <v>0.31</v>
      </c>
      <c r="C197">
        <v>7.3487200000000002E-4</v>
      </c>
      <c r="D197" t="s">
        <v>29</v>
      </c>
      <c r="E197">
        <v>10500</v>
      </c>
      <c r="G197">
        <f t="shared" si="12"/>
        <v>3354.8504347826088</v>
      </c>
      <c r="I197">
        <f t="shared" si="13"/>
        <v>3355</v>
      </c>
      <c r="K197">
        <f t="shared" si="14"/>
        <v>-3.133788299738538</v>
      </c>
    </row>
    <row r="198" spans="1:11" x14ac:dyDescent="0.25">
      <c r="A198">
        <v>0.43</v>
      </c>
      <c r="B198">
        <v>0.31</v>
      </c>
      <c r="C198">
        <v>6.7966999999999995E-4</v>
      </c>
      <c r="D198" t="s">
        <v>30</v>
      </c>
      <c r="E198">
        <v>10750</v>
      </c>
      <c r="G198">
        <f t="shared" si="12"/>
        <v>3142.5602150537634</v>
      </c>
      <c r="I198">
        <f t="shared" si="13"/>
        <v>3143</v>
      </c>
      <c r="K198">
        <f t="shared" si="14"/>
        <v>-3.1677018990081387</v>
      </c>
    </row>
    <row r="199" spans="1:11" x14ac:dyDescent="0.25">
      <c r="A199">
        <v>0.44</v>
      </c>
      <c r="B199">
        <v>0.3</v>
      </c>
      <c r="C199">
        <v>6.2784600000000005E-4</v>
      </c>
      <c r="D199" t="s">
        <v>31</v>
      </c>
      <c r="E199">
        <v>11000</v>
      </c>
      <c r="G199">
        <f t="shared" si="12"/>
        <v>2938.8536170212769</v>
      </c>
      <c r="I199">
        <f t="shared" si="13"/>
        <v>2939</v>
      </c>
      <c r="K199">
        <f t="shared" si="14"/>
        <v>-3.2021468682882408</v>
      </c>
    </row>
    <row r="200" spans="1:11" x14ac:dyDescent="0.25">
      <c r="A200">
        <v>0.45</v>
      </c>
      <c r="B200">
        <v>0.3</v>
      </c>
      <c r="C200">
        <v>5.59597E-4</v>
      </c>
      <c r="D200" t="s">
        <v>32</v>
      </c>
      <c r="E200">
        <v>11250</v>
      </c>
      <c r="G200">
        <f t="shared" si="12"/>
        <v>2650.7226315789471</v>
      </c>
      <c r="I200">
        <f t="shared" si="13"/>
        <v>2651</v>
      </c>
      <c r="K200">
        <f t="shared" si="14"/>
        <v>-3.2521246224270612</v>
      </c>
    </row>
    <row r="201" spans="1:11" x14ac:dyDescent="0.25">
      <c r="A201">
        <v>0.46</v>
      </c>
      <c r="B201">
        <v>0.28999999999999998</v>
      </c>
      <c r="C201">
        <v>4.9617300000000004E-4</v>
      </c>
      <c r="D201" t="s">
        <v>33</v>
      </c>
      <c r="E201">
        <v>11500</v>
      </c>
      <c r="G201">
        <f t="shared" si="12"/>
        <v>2377.4956250000005</v>
      </c>
      <c r="I201">
        <f t="shared" si="13"/>
        <v>2377</v>
      </c>
      <c r="K201">
        <f t="shared" si="14"/>
        <v>-3.3043668722082034</v>
      </c>
    </row>
    <row r="202" spans="1:11" x14ac:dyDescent="0.25">
      <c r="A202">
        <v>0.46999999999999897</v>
      </c>
      <c r="B202">
        <v>0.28000000000000003</v>
      </c>
      <c r="C202">
        <v>4.2728999999999998E-4</v>
      </c>
      <c r="E202">
        <v>11750</v>
      </c>
      <c r="G202">
        <f t="shared" si="12"/>
        <v>2070.3742268041256</v>
      </c>
      <c r="I202">
        <f t="shared" si="13"/>
        <v>2070</v>
      </c>
      <c r="K202">
        <f t="shared" si="14"/>
        <v>-3.3692772709919265</v>
      </c>
    </row>
    <row r="203" spans="1:11" x14ac:dyDescent="0.25">
      <c r="A203">
        <v>0.47999999999999898</v>
      </c>
      <c r="B203">
        <v>0.27</v>
      </c>
      <c r="C203">
        <v>3.5330799999999999E-4</v>
      </c>
      <c r="E203">
        <v>12000</v>
      </c>
      <c r="G203">
        <f t="shared" si="12"/>
        <v>1730.4881632653078</v>
      </c>
      <c r="I203">
        <f t="shared" si="13"/>
        <v>1730</v>
      </c>
      <c r="K203">
        <f t="shared" si="14"/>
        <v>-3.4518465286661457</v>
      </c>
    </row>
    <row r="204" spans="1:11" x14ac:dyDescent="0.25">
      <c r="A204">
        <v>0.48999999999999899</v>
      </c>
      <c r="B204">
        <v>0.26</v>
      </c>
      <c r="C204">
        <v>2.7408599999999999E-4</v>
      </c>
      <c r="E204">
        <v>12250</v>
      </c>
      <c r="G204">
        <f t="shared" si="12"/>
        <v>1356.587272727274</v>
      </c>
      <c r="I204">
        <f t="shared" si="13"/>
        <v>1357</v>
      </c>
      <c r="K204">
        <f t="shared" si="14"/>
        <v>-3.5621131471603444</v>
      </c>
    </row>
    <row r="205" spans="1:11" x14ac:dyDescent="0.25">
      <c r="A205">
        <v>0.499999999999999</v>
      </c>
      <c r="B205">
        <v>0.25</v>
      </c>
      <c r="C205">
        <v>1.9094899999999999E-4</v>
      </c>
      <c r="D205" t="s">
        <v>34</v>
      </c>
      <c r="E205">
        <v>12500</v>
      </c>
      <c r="G205">
        <f t="shared" si="12"/>
        <v>954.74500000000091</v>
      </c>
      <c r="I205">
        <f t="shared" si="13"/>
        <v>955</v>
      </c>
      <c r="K205">
        <f t="shared" si="14"/>
        <v>-3.7190826116851077</v>
      </c>
    </row>
    <row r="207" spans="1:11" x14ac:dyDescent="0.25">
      <c r="A207" t="s">
        <v>12</v>
      </c>
      <c r="B207" t="s">
        <v>51</v>
      </c>
    </row>
    <row r="208" spans="1:11" x14ac:dyDescent="0.25">
      <c r="A208" t="s">
        <v>2</v>
      </c>
      <c r="B208" t="s">
        <v>3</v>
      </c>
      <c r="C208" t="s">
        <v>4</v>
      </c>
      <c r="D208" t="s">
        <v>5</v>
      </c>
      <c r="E208" t="s">
        <v>6</v>
      </c>
      <c r="G208" t="s">
        <v>35</v>
      </c>
      <c r="I208" t="s">
        <v>36</v>
      </c>
      <c r="K208" t="s">
        <v>37</v>
      </c>
    </row>
    <row r="209" spans="1:11" x14ac:dyDescent="0.25">
      <c r="A209">
        <v>0.2</v>
      </c>
      <c r="E209">
        <v>5600</v>
      </c>
    </row>
    <row r="210" spans="1:11" x14ac:dyDescent="0.25">
      <c r="A210">
        <v>0.21</v>
      </c>
      <c r="E210">
        <v>5880</v>
      </c>
    </row>
    <row r="211" spans="1:11" x14ac:dyDescent="0.25">
      <c r="A211">
        <v>0.22</v>
      </c>
      <c r="E211">
        <v>6160</v>
      </c>
    </row>
    <row r="212" spans="1:11" x14ac:dyDescent="0.25">
      <c r="A212">
        <v>0.23</v>
      </c>
      <c r="E212">
        <v>6440</v>
      </c>
    </row>
    <row r="213" spans="1:11" x14ac:dyDescent="0.25">
      <c r="A213">
        <v>0.24</v>
      </c>
      <c r="E213">
        <v>6720</v>
      </c>
    </row>
    <row r="214" spans="1:11" x14ac:dyDescent="0.25">
      <c r="A214">
        <v>0.25</v>
      </c>
      <c r="E214">
        <v>7000</v>
      </c>
    </row>
    <row r="215" spans="1:11" x14ac:dyDescent="0.25">
      <c r="A215">
        <v>0.26</v>
      </c>
      <c r="E215">
        <v>7280</v>
      </c>
    </row>
    <row r="216" spans="1:11" x14ac:dyDescent="0.25">
      <c r="A216">
        <v>0.27</v>
      </c>
      <c r="E216">
        <v>7560</v>
      </c>
    </row>
    <row r="217" spans="1:11" x14ac:dyDescent="0.25">
      <c r="A217">
        <v>0.28000000000000003</v>
      </c>
      <c r="E217">
        <v>7840</v>
      </c>
    </row>
    <row r="218" spans="1:11" x14ac:dyDescent="0.25">
      <c r="A218">
        <v>0.28999999999999998</v>
      </c>
      <c r="E218">
        <v>8120</v>
      </c>
    </row>
    <row r="219" spans="1:11" x14ac:dyDescent="0.25">
      <c r="A219">
        <v>0.3</v>
      </c>
      <c r="B219">
        <v>0.39</v>
      </c>
      <c r="C219">
        <v>6.9802299999999998E-4</v>
      </c>
      <c r="E219">
        <v>8400</v>
      </c>
      <c r="G219">
        <f>(C219*E219)/(0.0028*(A219+0.5))</f>
        <v>2617.5862499999998</v>
      </c>
      <c r="I219">
        <f>ROUND(G219,0)</f>
        <v>2618</v>
      </c>
      <c r="K219">
        <f>LOG10(C219)</f>
        <v>-3.1561302670494524</v>
      </c>
    </row>
    <row r="220" spans="1:11" x14ac:dyDescent="0.25">
      <c r="A220">
        <v>0.31</v>
      </c>
      <c r="C220">
        <v>6.8998400000000004E-4</v>
      </c>
      <c r="E220">
        <v>8680</v>
      </c>
      <c r="G220">
        <f t="shared" ref="G220:G224" si="15">(C220*E220)/(0.0028*(A220+0.5))</f>
        <v>2640.6795061728399</v>
      </c>
      <c r="I220">
        <f t="shared" ref="I220:I224" si="16">ROUND(G220,0)</f>
        <v>2641</v>
      </c>
      <c r="K220">
        <f t="shared" ref="K220:K224" si="17">LOG10(C220)</f>
        <v>-3.1611609799761888</v>
      </c>
    </row>
    <row r="221" spans="1:11" x14ac:dyDescent="0.25">
      <c r="A221">
        <v>0.32</v>
      </c>
      <c r="C221">
        <v>6.8042799999999996E-4</v>
      </c>
      <c r="E221">
        <v>8960</v>
      </c>
      <c r="G221">
        <f t="shared" si="15"/>
        <v>2655.3287804878046</v>
      </c>
      <c r="I221">
        <f t="shared" si="16"/>
        <v>2655</v>
      </c>
      <c r="K221">
        <f t="shared" si="17"/>
        <v>-3.1672178232262977</v>
      </c>
    </row>
    <row r="222" spans="1:11" x14ac:dyDescent="0.25">
      <c r="A222" s="1">
        <v>0.33</v>
      </c>
      <c r="C222">
        <v>6.7051800000000005E-4</v>
      </c>
      <c r="E222">
        <v>9240</v>
      </c>
      <c r="G222">
        <f t="shared" si="15"/>
        <v>2665.9149397590363</v>
      </c>
      <c r="I222" s="1">
        <f t="shared" si="16"/>
        <v>2666</v>
      </c>
      <c r="K222" s="1">
        <f t="shared" si="17"/>
        <v>-3.1735895590566092</v>
      </c>
    </row>
    <row r="223" spans="1:11" x14ac:dyDescent="0.25">
      <c r="A223">
        <v>0.34</v>
      </c>
      <c r="C223">
        <v>6.5747199999999998E-4</v>
      </c>
      <c r="E223">
        <v>9520</v>
      </c>
      <c r="G223">
        <f t="shared" si="15"/>
        <v>2661.1961904761902</v>
      </c>
      <c r="I223">
        <f t="shared" si="16"/>
        <v>2661</v>
      </c>
      <c r="K223">
        <f t="shared" si="17"/>
        <v>-3.1821227379019703</v>
      </c>
    </row>
    <row r="224" spans="1:11" x14ac:dyDescent="0.25">
      <c r="A224">
        <v>0.35</v>
      </c>
      <c r="B224">
        <v>0.38</v>
      </c>
      <c r="C224">
        <v>6.4218000000000001E-4</v>
      </c>
      <c r="E224">
        <v>9800</v>
      </c>
      <c r="G224">
        <f t="shared" si="15"/>
        <v>2644.2705882352948</v>
      </c>
      <c r="I224">
        <f t="shared" si="16"/>
        <v>2644</v>
      </c>
      <c r="K224">
        <f t="shared" si="17"/>
        <v>-3.1923432241897793</v>
      </c>
    </row>
    <row r="225" spans="1:5" x14ac:dyDescent="0.25">
      <c r="A225">
        <v>0.36</v>
      </c>
      <c r="E225">
        <v>10080</v>
      </c>
    </row>
    <row r="226" spans="1:5" x14ac:dyDescent="0.25">
      <c r="A226">
        <v>0.37</v>
      </c>
      <c r="E226">
        <v>10360</v>
      </c>
    </row>
    <row r="227" spans="1:5" x14ac:dyDescent="0.25">
      <c r="A227">
        <v>0.38</v>
      </c>
      <c r="E227">
        <v>10640</v>
      </c>
    </row>
    <row r="228" spans="1:5" x14ac:dyDescent="0.25">
      <c r="A228">
        <v>0.39</v>
      </c>
      <c r="E228">
        <v>10920</v>
      </c>
    </row>
    <row r="229" spans="1:5" x14ac:dyDescent="0.25">
      <c r="A229">
        <v>0.4</v>
      </c>
      <c r="E229">
        <v>11200</v>
      </c>
    </row>
    <row r="230" spans="1:5" x14ac:dyDescent="0.25">
      <c r="A230">
        <v>0.41</v>
      </c>
      <c r="E230">
        <v>11480</v>
      </c>
    </row>
    <row r="231" spans="1:5" x14ac:dyDescent="0.25">
      <c r="A231">
        <v>0.42</v>
      </c>
      <c r="E231">
        <v>11760</v>
      </c>
    </row>
    <row r="232" spans="1:5" x14ac:dyDescent="0.25">
      <c r="A232">
        <v>0.43</v>
      </c>
      <c r="E232">
        <v>12040</v>
      </c>
    </row>
    <row r="233" spans="1:5" x14ac:dyDescent="0.25">
      <c r="A233">
        <v>0.44</v>
      </c>
      <c r="E233">
        <v>12320</v>
      </c>
    </row>
    <row r="234" spans="1:5" x14ac:dyDescent="0.25">
      <c r="A234">
        <v>0.45</v>
      </c>
      <c r="E234">
        <v>12600</v>
      </c>
    </row>
    <row r="235" spans="1:5" x14ac:dyDescent="0.25">
      <c r="A235">
        <v>0.46</v>
      </c>
      <c r="E235">
        <v>12880</v>
      </c>
    </row>
    <row r="236" spans="1:5" x14ac:dyDescent="0.25">
      <c r="A236">
        <v>0.46999999999999897</v>
      </c>
      <c r="E236">
        <v>13160</v>
      </c>
    </row>
    <row r="237" spans="1:5" x14ac:dyDescent="0.25">
      <c r="A237">
        <v>0.47999999999999898</v>
      </c>
      <c r="E237">
        <v>13440</v>
      </c>
    </row>
    <row r="238" spans="1:5" x14ac:dyDescent="0.25">
      <c r="A238">
        <v>0.48999999999999899</v>
      </c>
      <c r="E238">
        <v>13720</v>
      </c>
    </row>
    <row r="239" spans="1:5" x14ac:dyDescent="0.25">
      <c r="A239">
        <v>0.499999999999999</v>
      </c>
      <c r="E239">
        <v>14000</v>
      </c>
    </row>
    <row r="241" spans="1:11" x14ac:dyDescent="0.25">
      <c r="A241" t="s">
        <v>13</v>
      </c>
      <c r="B241" t="s">
        <v>52</v>
      </c>
    </row>
    <row r="242" spans="1:11" x14ac:dyDescent="0.25">
      <c r="A242" t="s">
        <v>2</v>
      </c>
      <c r="B242" t="s">
        <v>3</v>
      </c>
      <c r="C242" t="s">
        <v>4</v>
      </c>
      <c r="D242" t="s">
        <v>5</v>
      </c>
      <c r="E242" t="s">
        <v>6</v>
      </c>
      <c r="G242" t="s">
        <v>35</v>
      </c>
      <c r="I242" t="s">
        <v>36</v>
      </c>
      <c r="K242" t="s">
        <v>37</v>
      </c>
    </row>
    <row r="243" spans="1:11" x14ac:dyDescent="0.25">
      <c r="A243">
        <v>0.2</v>
      </c>
      <c r="E243">
        <v>6400</v>
      </c>
    </row>
    <row r="244" spans="1:11" x14ac:dyDescent="0.25">
      <c r="A244">
        <v>0.21</v>
      </c>
      <c r="E244">
        <v>6720</v>
      </c>
    </row>
    <row r="245" spans="1:11" x14ac:dyDescent="0.25">
      <c r="A245">
        <v>0.22</v>
      </c>
      <c r="E245">
        <v>7040</v>
      </c>
    </row>
    <row r="246" spans="1:11" x14ac:dyDescent="0.25">
      <c r="A246">
        <v>0.23</v>
      </c>
      <c r="E246">
        <v>7360</v>
      </c>
    </row>
    <row r="247" spans="1:11" x14ac:dyDescent="0.25">
      <c r="A247">
        <v>0.24</v>
      </c>
      <c r="E247">
        <v>7680</v>
      </c>
    </row>
    <row r="248" spans="1:11" x14ac:dyDescent="0.25">
      <c r="A248">
        <v>0.25</v>
      </c>
      <c r="E248">
        <v>8000</v>
      </c>
    </row>
    <row r="249" spans="1:11" x14ac:dyDescent="0.25">
      <c r="A249">
        <v>0.26</v>
      </c>
      <c r="E249">
        <v>8320</v>
      </c>
    </row>
    <row r="250" spans="1:11" x14ac:dyDescent="0.25">
      <c r="A250">
        <v>0.27</v>
      </c>
      <c r="E250">
        <v>8640</v>
      </c>
    </row>
    <row r="251" spans="1:11" x14ac:dyDescent="0.25">
      <c r="A251">
        <v>0.28000000000000003</v>
      </c>
      <c r="E251">
        <v>8960</v>
      </c>
    </row>
    <row r="252" spans="1:11" x14ac:dyDescent="0.25">
      <c r="A252">
        <v>0.28999999999999998</v>
      </c>
      <c r="E252">
        <v>9280</v>
      </c>
    </row>
    <row r="253" spans="1:11" x14ac:dyDescent="0.25">
      <c r="A253">
        <v>0.3</v>
      </c>
      <c r="B253">
        <v>0.4</v>
      </c>
      <c r="C253">
        <v>4.0558199999999998E-4</v>
      </c>
      <c r="E253">
        <v>9600</v>
      </c>
      <c r="G253">
        <f>C253*E253/(0.0032*(A253+0.5))</f>
        <v>1520.9324999999999</v>
      </c>
      <c r="I253">
        <f>ROUND(G253,0)</f>
        <v>1521</v>
      </c>
      <c r="K253">
        <f>LOG10(C253)</f>
        <v>-3.3919213275261511</v>
      </c>
    </row>
    <row r="254" spans="1:11" x14ac:dyDescent="0.25">
      <c r="A254">
        <v>0.31</v>
      </c>
      <c r="B254">
        <v>0.4</v>
      </c>
      <c r="C254">
        <v>4.0179700000000002E-4</v>
      </c>
      <c r="E254">
        <v>9920</v>
      </c>
      <c r="G254">
        <f t="shared" ref="G254:G263" si="18">C254*E254/(0.0032*(A254+0.5))</f>
        <v>1537.7416049382716</v>
      </c>
      <c r="I254">
        <f t="shared" ref="I254:I263" si="19">ROUND(G254,0)</f>
        <v>1538</v>
      </c>
      <c r="K254">
        <f t="shared" ref="K254:K258" si="20">LOG10(C254)</f>
        <v>-3.3959933102167135</v>
      </c>
    </row>
    <row r="255" spans="1:11" x14ac:dyDescent="0.25">
      <c r="A255">
        <v>0.32</v>
      </c>
      <c r="B255">
        <v>0.4</v>
      </c>
      <c r="C255">
        <v>3.97069E-4</v>
      </c>
      <c r="E255">
        <v>10240</v>
      </c>
      <c r="G255">
        <f t="shared" si="18"/>
        <v>1549.5375609756095</v>
      </c>
      <c r="I255">
        <f t="shared" si="19"/>
        <v>1550</v>
      </c>
      <c r="K255">
        <f t="shared" si="20"/>
        <v>-3.4011340178831646</v>
      </c>
    </row>
    <row r="256" spans="1:11" x14ac:dyDescent="0.25">
      <c r="A256" s="1">
        <v>0.33</v>
      </c>
      <c r="B256">
        <v>0.4</v>
      </c>
      <c r="C256">
        <v>3.9120700000000002E-4</v>
      </c>
      <c r="E256">
        <v>10560</v>
      </c>
      <c r="G256">
        <f t="shared" si="18"/>
        <v>1555.4013253012049</v>
      </c>
      <c r="I256" s="1">
        <f t="shared" si="19"/>
        <v>1555</v>
      </c>
      <c r="K256" s="1">
        <f t="shared" si="20"/>
        <v>-3.4075933828359322</v>
      </c>
    </row>
    <row r="257" spans="1:11" x14ac:dyDescent="0.25">
      <c r="A257">
        <v>0.34</v>
      </c>
      <c r="B257">
        <v>0.4</v>
      </c>
      <c r="C257">
        <v>3.8398799999999998E-4</v>
      </c>
      <c r="E257">
        <v>10880</v>
      </c>
      <c r="G257">
        <f t="shared" si="18"/>
        <v>1554.2371428571425</v>
      </c>
      <c r="I257">
        <f t="shared" si="19"/>
        <v>1554</v>
      </c>
      <c r="K257">
        <f t="shared" si="20"/>
        <v>-3.415682347547091</v>
      </c>
    </row>
    <row r="258" spans="1:11" x14ac:dyDescent="0.25">
      <c r="A258">
        <v>0.35</v>
      </c>
      <c r="B258">
        <v>0.4</v>
      </c>
      <c r="C258">
        <v>3.7515699999999999E-4</v>
      </c>
      <c r="E258">
        <v>11200</v>
      </c>
      <c r="G258">
        <f t="shared" si="18"/>
        <v>1544.7641176470588</v>
      </c>
      <c r="I258">
        <f t="shared" si="19"/>
        <v>1545</v>
      </c>
      <c r="K258">
        <f t="shared" si="20"/>
        <v>-3.4257869457005254</v>
      </c>
    </row>
    <row r="259" spans="1:11" x14ac:dyDescent="0.25">
      <c r="A259">
        <v>0.36</v>
      </c>
      <c r="E259">
        <v>11520</v>
      </c>
      <c r="G259">
        <f t="shared" si="18"/>
        <v>0</v>
      </c>
      <c r="I259">
        <f t="shared" si="19"/>
        <v>0</v>
      </c>
    </row>
    <row r="260" spans="1:11" x14ac:dyDescent="0.25">
      <c r="A260">
        <v>0.37</v>
      </c>
      <c r="E260">
        <v>11840</v>
      </c>
      <c r="G260">
        <f t="shared" si="18"/>
        <v>0</v>
      </c>
      <c r="I260">
        <f t="shared" si="19"/>
        <v>0</v>
      </c>
    </row>
    <row r="261" spans="1:11" x14ac:dyDescent="0.25">
      <c r="A261">
        <v>0.38</v>
      </c>
      <c r="E261">
        <v>12160</v>
      </c>
      <c r="G261">
        <f t="shared" si="18"/>
        <v>0</v>
      </c>
      <c r="I261">
        <f t="shared" si="19"/>
        <v>0</v>
      </c>
    </row>
    <row r="262" spans="1:11" x14ac:dyDescent="0.25">
      <c r="A262">
        <v>0.39</v>
      </c>
      <c r="E262">
        <v>12480</v>
      </c>
      <c r="G262">
        <f t="shared" si="18"/>
        <v>0</v>
      </c>
      <c r="I262">
        <f t="shared" si="19"/>
        <v>0</v>
      </c>
    </row>
    <row r="263" spans="1:11" x14ac:dyDescent="0.25">
      <c r="A263">
        <v>0.4</v>
      </c>
      <c r="E263">
        <v>12800</v>
      </c>
      <c r="G263">
        <f t="shared" si="18"/>
        <v>0</v>
      </c>
      <c r="I263">
        <f t="shared" si="19"/>
        <v>0</v>
      </c>
    </row>
    <row r="264" spans="1:11" x14ac:dyDescent="0.25">
      <c r="A264">
        <v>0.41</v>
      </c>
      <c r="E264">
        <v>13120</v>
      </c>
    </row>
    <row r="265" spans="1:11" x14ac:dyDescent="0.25">
      <c r="A265">
        <v>0.42</v>
      </c>
      <c r="E265">
        <v>13440</v>
      </c>
    </row>
    <row r="266" spans="1:11" x14ac:dyDescent="0.25">
      <c r="A266">
        <v>0.43</v>
      </c>
      <c r="E266">
        <v>13760</v>
      </c>
    </row>
    <row r="267" spans="1:11" x14ac:dyDescent="0.25">
      <c r="A267">
        <v>0.44</v>
      </c>
      <c r="E267">
        <v>14080</v>
      </c>
    </row>
    <row r="268" spans="1:11" x14ac:dyDescent="0.25">
      <c r="A268">
        <v>0.45</v>
      </c>
      <c r="E268">
        <v>14400</v>
      </c>
    </row>
    <row r="269" spans="1:11" x14ac:dyDescent="0.25">
      <c r="A269">
        <v>0.46</v>
      </c>
      <c r="E269">
        <v>14720</v>
      </c>
    </row>
    <row r="270" spans="1:11" x14ac:dyDescent="0.25">
      <c r="A270">
        <v>0.46999999999999897</v>
      </c>
      <c r="E270">
        <v>15040</v>
      </c>
    </row>
    <row r="271" spans="1:11" x14ac:dyDescent="0.25">
      <c r="A271">
        <v>0.47999999999999898</v>
      </c>
      <c r="E271">
        <v>15360</v>
      </c>
    </row>
    <row r="272" spans="1:11" x14ac:dyDescent="0.25">
      <c r="A272">
        <v>0.48999999999999899</v>
      </c>
      <c r="E272">
        <v>15680</v>
      </c>
    </row>
    <row r="273" spans="1:11" x14ac:dyDescent="0.25">
      <c r="A273">
        <v>0.499999999999999</v>
      </c>
      <c r="E273">
        <v>16000</v>
      </c>
    </row>
    <row r="275" spans="1:11" x14ac:dyDescent="0.25">
      <c r="A275" t="s">
        <v>14</v>
      </c>
      <c r="B275" t="s">
        <v>52</v>
      </c>
    </row>
    <row r="276" spans="1:11" x14ac:dyDescent="0.25">
      <c r="A276" t="s">
        <v>2</v>
      </c>
      <c r="B276" t="s">
        <v>3</v>
      </c>
      <c r="C276" t="s">
        <v>4</v>
      </c>
      <c r="D276" t="s">
        <v>5</v>
      </c>
      <c r="E276" t="s">
        <v>6</v>
      </c>
      <c r="G276" t="s">
        <v>35</v>
      </c>
      <c r="I276" t="s">
        <v>36</v>
      </c>
      <c r="K276" t="s">
        <v>37</v>
      </c>
    </row>
    <row r="277" spans="1:11" x14ac:dyDescent="0.25">
      <c r="A277">
        <v>0.2</v>
      </c>
      <c r="E277">
        <v>7200</v>
      </c>
    </row>
    <row r="278" spans="1:11" x14ac:dyDescent="0.25">
      <c r="A278">
        <v>0.21</v>
      </c>
      <c r="E278">
        <v>7560</v>
      </c>
    </row>
    <row r="279" spans="1:11" x14ac:dyDescent="0.25">
      <c r="A279">
        <v>0.22</v>
      </c>
      <c r="E279">
        <v>7920</v>
      </c>
    </row>
    <row r="280" spans="1:11" x14ac:dyDescent="0.25">
      <c r="A280">
        <v>0.23</v>
      </c>
      <c r="E280">
        <v>8280</v>
      </c>
    </row>
    <row r="281" spans="1:11" x14ac:dyDescent="0.25">
      <c r="A281">
        <v>0.24</v>
      </c>
      <c r="E281">
        <v>8640</v>
      </c>
    </row>
    <row r="282" spans="1:11" x14ac:dyDescent="0.25">
      <c r="A282">
        <v>0.25</v>
      </c>
      <c r="E282">
        <v>9000</v>
      </c>
    </row>
    <row r="283" spans="1:11" x14ac:dyDescent="0.25">
      <c r="A283">
        <v>0.26</v>
      </c>
      <c r="E283">
        <v>9360</v>
      </c>
    </row>
    <row r="284" spans="1:11" x14ac:dyDescent="0.25">
      <c r="A284">
        <v>0.27</v>
      </c>
      <c r="E284">
        <v>9720</v>
      </c>
    </row>
    <row r="285" spans="1:11" x14ac:dyDescent="0.25">
      <c r="A285">
        <v>0.28000000000000003</v>
      </c>
      <c r="E285">
        <v>10080</v>
      </c>
    </row>
    <row r="286" spans="1:11" x14ac:dyDescent="0.25">
      <c r="A286">
        <v>0.28999999999999998</v>
      </c>
      <c r="E286">
        <v>10440</v>
      </c>
    </row>
    <row r="287" spans="1:11" x14ac:dyDescent="0.25">
      <c r="A287">
        <v>0.3</v>
      </c>
      <c r="B287">
        <v>0.42</v>
      </c>
      <c r="C287">
        <v>2.3018E-4</v>
      </c>
      <c r="E287">
        <v>10800</v>
      </c>
      <c r="G287">
        <f>(C287*E287)/(0.0036*(A287+0.5))</f>
        <v>863.17499999999995</v>
      </c>
      <c r="I287">
        <f>ROUND(G287,0)</f>
        <v>863</v>
      </c>
      <c r="K287">
        <f>LOG10(C287)</f>
        <v>-3.6379324142726004</v>
      </c>
    </row>
    <row r="288" spans="1:11" x14ac:dyDescent="0.25">
      <c r="A288">
        <v>0.31</v>
      </c>
      <c r="B288">
        <v>0.42</v>
      </c>
      <c r="C288">
        <v>2.2850299999999999E-4</v>
      </c>
      <c r="E288">
        <v>11160</v>
      </c>
      <c r="G288">
        <f t="shared" ref="G288:G292" si="21">(C288*E288)/(0.0036*(A288+0.5))</f>
        <v>874.5176543209875</v>
      </c>
      <c r="I288">
        <f t="shared" ref="I288:I292" si="22">ROUND(G288,0)</f>
        <v>875</v>
      </c>
      <c r="K288">
        <f t="shared" ref="K288:K292" si="23">LOG10(C288)</f>
        <v>-3.6411080937346432</v>
      </c>
    </row>
    <row r="289" spans="1:11" x14ac:dyDescent="0.25">
      <c r="A289">
        <v>0.32</v>
      </c>
      <c r="B289">
        <v>0.42</v>
      </c>
      <c r="C289">
        <v>2.2628500000000001E-4</v>
      </c>
      <c r="E289">
        <v>11520</v>
      </c>
      <c r="G289">
        <f t="shared" si="21"/>
        <v>883.06341463414628</v>
      </c>
      <c r="I289">
        <f t="shared" si="22"/>
        <v>883</v>
      </c>
      <c r="K289">
        <f t="shared" si="23"/>
        <v>-3.6453442336419921</v>
      </c>
    </row>
    <row r="290" spans="1:11" x14ac:dyDescent="0.25">
      <c r="A290">
        <v>0.33</v>
      </c>
      <c r="B290">
        <v>0.42</v>
      </c>
      <c r="C290">
        <v>2.2338600000000001E-4</v>
      </c>
      <c r="E290">
        <v>11880</v>
      </c>
      <c r="G290">
        <f t="shared" si="21"/>
        <v>888.16120481927715</v>
      </c>
      <c r="I290">
        <f t="shared" si="22"/>
        <v>888</v>
      </c>
      <c r="K290">
        <f t="shared" si="23"/>
        <v>-3.6509440483791775</v>
      </c>
    </row>
    <row r="291" spans="1:11" x14ac:dyDescent="0.25">
      <c r="A291" s="1">
        <v>0.34</v>
      </c>
      <c r="B291">
        <v>0.42</v>
      </c>
      <c r="C291">
        <v>2.1962199999999999E-4</v>
      </c>
      <c r="E291">
        <v>12240</v>
      </c>
      <c r="G291">
        <f t="shared" si="21"/>
        <v>888.9461904761904</v>
      </c>
      <c r="I291" s="1">
        <f t="shared" si="22"/>
        <v>889</v>
      </c>
      <c r="K291" s="1">
        <f t="shared" si="23"/>
        <v>-3.6583241578465371</v>
      </c>
    </row>
    <row r="292" spans="1:11" x14ac:dyDescent="0.25">
      <c r="A292">
        <v>0.35</v>
      </c>
      <c r="B292">
        <v>0.42</v>
      </c>
      <c r="C292">
        <v>2.1480100000000001E-4</v>
      </c>
      <c r="E292">
        <v>12600</v>
      </c>
      <c r="G292">
        <f t="shared" si="21"/>
        <v>884.47470588235308</v>
      </c>
      <c r="I292">
        <f t="shared" si="22"/>
        <v>884</v>
      </c>
      <c r="K292">
        <f t="shared" si="23"/>
        <v>-3.6679637011220585</v>
      </c>
    </row>
    <row r="293" spans="1:11" x14ac:dyDescent="0.25">
      <c r="A293">
        <v>0.36</v>
      </c>
      <c r="E293">
        <v>12960</v>
      </c>
    </row>
    <row r="294" spans="1:11" x14ac:dyDescent="0.25">
      <c r="A294">
        <v>0.37</v>
      </c>
      <c r="E294">
        <v>13320</v>
      </c>
    </row>
    <row r="295" spans="1:11" x14ac:dyDescent="0.25">
      <c r="A295">
        <v>0.38</v>
      </c>
      <c r="E295">
        <v>13680</v>
      </c>
    </row>
    <row r="296" spans="1:11" x14ac:dyDescent="0.25">
      <c r="A296">
        <v>0.39</v>
      </c>
      <c r="E296">
        <v>14040</v>
      </c>
    </row>
    <row r="297" spans="1:11" x14ac:dyDescent="0.25">
      <c r="A297">
        <v>0.4</v>
      </c>
      <c r="E297">
        <v>14400</v>
      </c>
    </row>
    <row r="298" spans="1:11" x14ac:dyDescent="0.25">
      <c r="A298">
        <v>0.41</v>
      </c>
      <c r="E298">
        <v>14760</v>
      </c>
    </row>
    <row r="299" spans="1:11" x14ac:dyDescent="0.25">
      <c r="A299">
        <v>0.42</v>
      </c>
      <c r="E299">
        <v>15120</v>
      </c>
    </row>
    <row r="300" spans="1:11" x14ac:dyDescent="0.25">
      <c r="A300">
        <v>0.43</v>
      </c>
      <c r="E300">
        <v>15480</v>
      </c>
    </row>
    <row r="301" spans="1:11" x14ac:dyDescent="0.25">
      <c r="A301">
        <v>0.44</v>
      </c>
      <c r="E301">
        <v>15840</v>
      </c>
    </row>
    <row r="302" spans="1:11" x14ac:dyDescent="0.25">
      <c r="A302">
        <v>0.45</v>
      </c>
      <c r="E302">
        <v>16200</v>
      </c>
    </row>
    <row r="303" spans="1:11" x14ac:dyDescent="0.25">
      <c r="A303">
        <v>0.46</v>
      </c>
      <c r="E303">
        <v>16560</v>
      </c>
    </row>
    <row r="304" spans="1:11" x14ac:dyDescent="0.25">
      <c r="A304">
        <v>0.46999999999999897</v>
      </c>
      <c r="E304">
        <v>16920</v>
      </c>
    </row>
    <row r="305" spans="1:11" x14ac:dyDescent="0.25">
      <c r="A305">
        <v>0.47999999999999898</v>
      </c>
      <c r="E305">
        <v>17280</v>
      </c>
    </row>
    <row r="306" spans="1:11" x14ac:dyDescent="0.25">
      <c r="A306">
        <v>0.48999999999999899</v>
      </c>
      <c r="E306">
        <v>17640</v>
      </c>
    </row>
    <row r="307" spans="1:11" x14ac:dyDescent="0.25">
      <c r="A307">
        <v>0.499999999999999</v>
      </c>
      <c r="E307">
        <v>18000</v>
      </c>
    </row>
    <row r="309" spans="1:11" x14ac:dyDescent="0.25">
      <c r="A309" t="s">
        <v>15</v>
      </c>
      <c r="B309" t="s">
        <v>52</v>
      </c>
    </row>
    <row r="310" spans="1:11" x14ac:dyDescent="0.25">
      <c r="A310" t="s">
        <v>2</v>
      </c>
      <c r="B310" t="s">
        <v>3</v>
      </c>
      <c r="C310" t="s">
        <v>4</v>
      </c>
      <c r="D310" t="s">
        <v>5</v>
      </c>
      <c r="E310" t="s">
        <v>6</v>
      </c>
      <c r="G310" t="s">
        <v>35</v>
      </c>
      <c r="I310" t="s">
        <v>36</v>
      </c>
      <c r="K310" t="s">
        <v>37</v>
      </c>
    </row>
    <row r="311" spans="1:11" x14ac:dyDescent="0.25">
      <c r="A311">
        <v>0.2</v>
      </c>
      <c r="B311">
        <v>0.43</v>
      </c>
      <c r="C311">
        <v>1.2775199999999999E-4</v>
      </c>
      <c r="D311" t="s">
        <v>49</v>
      </c>
      <c r="E311">
        <v>8000</v>
      </c>
      <c r="G311">
        <f>(C311*E311)/(0.004*(A311+0.5))</f>
        <v>365.0057142857143</v>
      </c>
    </row>
    <row r="312" spans="1:11" x14ac:dyDescent="0.25">
      <c r="A312">
        <v>0.21</v>
      </c>
      <c r="B312">
        <v>0.43</v>
      </c>
      <c r="E312">
        <v>8400</v>
      </c>
      <c r="G312">
        <f t="shared" ref="G312:G331" si="24">(C312*E312)/(0.004*(A312+0.5))</f>
        <v>0</v>
      </c>
    </row>
    <row r="313" spans="1:11" x14ac:dyDescent="0.25">
      <c r="A313">
        <v>0.22</v>
      </c>
      <c r="B313">
        <v>0.43</v>
      </c>
      <c r="E313">
        <v>8800</v>
      </c>
      <c r="G313">
        <f t="shared" si="24"/>
        <v>0</v>
      </c>
    </row>
    <row r="314" spans="1:11" x14ac:dyDescent="0.25">
      <c r="A314">
        <v>0.23</v>
      </c>
      <c r="B314">
        <v>0.43</v>
      </c>
      <c r="E314">
        <v>9200</v>
      </c>
      <c r="G314">
        <f t="shared" si="24"/>
        <v>0</v>
      </c>
    </row>
    <row r="315" spans="1:11" x14ac:dyDescent="0.25">
      <c r="A315">
        <v>0.24</v>
      </c>
      <c r="B315">
        <v>0.43</v>
      </c>
      <c r="E315">
        <v>9600</v>
      </c>
      <c r="G315">
        <f t="shared" si="24"/>
        <v>0</v>
      </c>
    </row>
    <row r="316" spans="1:11" x14ac:dyDescent="0.25">
      <c r="A316">
        <v>0.25</v>
      </c>
      <c r="B316">
        <v>0.43</v>
      </c>
      <c r="C316">
        <v>1.2747999999999999E-4</v>
      </c>
      <c r="E316">
        <v>10000</v>
      </c>
      <c r="G316">
        <f t="shared" si="24"/>
        <v>424.93333333333328</v>
      </c>
      <c r="I316">
        <f>ROUND(G316,0)</f>
        <v>425</v>
      </c>
      <c r="K316">
        <f>LOG10(C316)</f>
        <v>-3.8945579451983048</v>
      </c>
    </row>
    <row r="317" spans="1:11" x14ac:dyDescent="0.25">
      <c r="A317">
        <v>0.26</v>
      </c>
      <c r="B317">
        <v>0.43</v>
      </c>
      <c r="C317">
        <v>1.27348E-4</v>
      </c>
      <c r="E317">
        <v>10400</v>
      </c>
      <c r="G317">
        <f t="shared" si="24"/>
        <v>435.66421052631574</v>
      </c>
      <c r="I317">
        <f t="shared" ref="I317:I331" si="25">ROUND(G317,0)</f>
        <v>436</v>
      </c>
      <c r="K317">
        <f t="shared" ref="K317:K331" si="26">LOG10(C317)</f>
        <v>-3.8950078712404865</v>
      </c>
    </row>
    <row r="318" spans="1:11" x14ac:dyDescent="0.25">
      <c r="A318">
        <v>0.27</v>
      </c>
      <c r="B318">
        <v>0.43</v>
      </c>
      <c r="C318">
        <v>1.27164E-4</v>
      </c>
      <c r="E318">
        <v>10800</v>
      </c>
      <c r="G318">
        <f t="shared" si="24"/>
        <v>445.89974025974021</v>
      </c>
      <c r="I318">
        <f t="shared" si="25"/>
        <v>446</v>
      </c>
      <c r="K318">
        <f t="shared" si="26"/>
        <v>-3.8956358196169258</v>
      </c>
    </row>
    <row r="319" spans="1:11" x14ac:dyDescent="0.25">
      <c r="A319">
        <v>0.28000000000000003</v>
      </c>
      <c r="B319">
        <v>0.43</v>
      </c>
      <c r="C319">
        <v>1.2690800000000001E-4</v>
      </c>
      <c r="E319">
        <v>11200</v>
      </c>
      <c r="G319">
        <f t="shared" si="24"/>
        <v>455.56717948717949</v>
      </c>
      <c r="I319">
        <f t="shared" si="25"/>
        <v>456</v>
      </c>
      <c r="K319">
        <f t="shared" si="26"/>
        <v>-3.8965110000775169</v>
      </c>
    </row>
    <row r="320" spans="1:11" x14ac:dyDescent="0.25">
      <c r="A320">
        <v>0.28999999999999998</v>
      </c>
      <c r="B320">
        <v>0.43</v>
      </c>
      <c r="C320">
        <v>1.2655199999999999E-4</v>
      </c>
      <c r="E320">
        <v>11600</v>
      </c>
      <c r="G320">
        <f t="shared" si="24"/>
        <v>464.55797468354427</v>
      </c>
      <c r="I320">
        <f t="shared" si="25"/>
        <v>465</v>
      </c>
      <c r="K320">
        <f t="shared" si="26"/>
        <v>-3.8977309869569297</v>
      </c>
    </row>
    <row r="321" spans="1:11" x14ac:dyDescent="0.25">
      <c r="A321">
        <v>0.3</v>
      </c>
      <c r="B321">
        <v>0.43</v>
      </c>
      <c r="C321">
        <v>1.26055E-4</v>
      </c>
      <c r="E321">
        <v>12000</v>
      </c>
      <c r="G321">
        <f t="shared" si="24"/>
        <v>472.70624999999995</v>
      </c>
      <c r="I321">
        <f t="shared" si="25"/>
        <v>473</v>
      </c>
      <c r="K321">
        <f t="shared" si="26"/>
        <v>-3.8994399232573254</v>
      </c>
    </row>
    <row r="322" spans="1:11" x14ac:dyDescent="0.25">
      <c r="A322">
        <v>0.31</v>
      </c>
      <c r="E322">
        <v>12400</v>
      </c>
      <c r="G322">
        <f t="shared" si="24"/>
        <v>0</v>
      </c>
      <c r="I322">
        <f t="shared" si="25"/>
        <v>0</v>
      </c>
      <c r="K322" t="e">
        <f t="shared" si="26"/>
        <v>#NUM!</v>
      </c>
    </row>
    <row r="323" spans="1:11" x14ac:dyDescent="0.25">
      <c r="A323">
        <v>0.32</v>
      </c>
      <c r="E323">
        <v>12800</v>
      </c>
      <c r="G323">
        <f t="shared" si="24"/>
        <v>0</v>
      </c>
      <c r="I323">
        <f t="shared" si="25"/>
        <v>0</v>
      </c>
      <c r="K323" t="e">
        <f t="shared" si="26"/>
        <v>#NUM!</v>
      </c>
    </row>
    <row r="324" spans="1:11" x14ac:dyDescent="0.25">
      <c r="A324">
        <v>0.33</v>
      </c>
      <c r="C324">
        <v>1.2311599999999999E-4</v>
      </c>
      <c r="E324">
        <v>13200</v>
      </c>
      <c r="G324">
        <f t="shared" si="24"/>
        <v>489.49734939759031</v>
      </c>
      <c r="I324">
        <f t="shared" si="25"/>
        <v>489</v>
      </c>
      <c r="K324">
        <f t="shared" si="26"/>
        <v>-3.9096855030380744</v>
      </c>
    </row>
    <row r="325" spans="1:11" x14ac:dyDescent="0.25">
      <c r="A325" s="1">
        <v>0.34</v>
      </c>
      <c r="B325">
        <v>0.43</v>
      </c>
      <c r="C325">
        <v>1.22151E-4</v>
      </c>
      <c r="E325">
        <v>13600</v>
      </c>
      <c r="G325">
        <f t="shared" si="24"/>
        <v>494.42071428571421</v>
      </c>
      <c r="I325" s="1">
        <f t="shared" si="25"/>
        <v>494</v>
      </c>
      <c r="K325" s="1">
        <f t="shared" si="26"/>
        <v>-3.9131029732856799</v>
      </c>
    </row>
    <row r="326" spans="1:11" x14ac:dyDescent="0.25">
      <c r="A326">
        <v>0.35</v>
      </c>
      <c r="B326">
        <v>0.42</v>
      </c>
      <c r="C326">
        <v>1.1911100000000001E-4</v>
      </c>
      <c r="E326">
        <v>14000</v>
      </c>
      <c r="G326">
        <f t="shared" si="24"/>
        <v>490.45705882352945</v>
      </c>
      <c r="I326">
        <f t="shared" si="25"/>
        <v>490</v>
      </c>
      <c r="K326">
        <f t="shared" si="26"/>
        <v>-3.9240481292082121</v>
      </c>
    </row>
    <row r="327" spans="1:11" x14ac:dyDescent="0.25">
      <c r="A327">
        <v>0.36</v>
      </c>
      <c r="B327">
        <v>0.42</v>
      </c>
      <c r="E327">
        <v>14400</v>
      </c>
      <c r="G327">
        <f t="shared" si="24"/>
        <v>0</v>
      </c>
      <c r="I327">
        <f t="shared" si="25"/>
        <v>0</v>
      </c>
      <c r="K327" t="e">
        <f t="shared" si="26"/>
        <v>#NUM!</v>
      </c>
    </row>
    <row r="328" spans="1:11" x14ac:dyDescent="0.25">
      <c r="A328">
        <v>0.37</v>
      </c>
      <c r="B328">
        <v>0.42</v>
      </c>
      <c r="E328">
        <v>14800</v>
      </c>
      <c r="G328">
        <f t="shared" si="24"/>
        <v>0</v>
      </c>
      <c r="I328">
        <f t="shared" si="25"/>
        <v>0</v>
      </c>
      <c r="K328" t="e">
        <f t="shared" si="26"/>
        <v>#NUM!</v>
      </c>
    </row>
    <row r="329" spans="1:11" x14ac:dyDescent="0.25">
      <c r="A329">
        <v>0.38</v>
      </c>
      <c r="B329">
        <v>0.42</v>
      </c>
      <c r="C329">
        <v>1.06197E-4</v>
      </c>
      <c r="E329">
        <v>15200</v>
      </c>
      <c r="G329">
        <f t="shared" si="24"/>
        <v>458.57795454545453</v>
      </c>
      <c r="I329">
        <f t="shared" si="25"/>
        <v>459</v>
      </c>
      <c r="K329">
        <f t="shared" si="26"/>
        <v>-3.9738877516335362</v>
      </c>
    </row>
    <row r="330" spans="1:11" x14ac:dyDescent="0.25">
      <c r="A330">
        <v>0.39</v>
      </c>
      <c r="E330">
        <v>15600</v>
      </c>
      <c r="G330">
        <f t="shared" si="24"/>
        <v>0</v>
      </c>
      <c r="I330">
        <f t="shared" si="25"/>
        <v>0</v>
      </c>
      <c r="K330" t="e">
        <f t="shared" si="26"/>
        <v>#NUM!</v>
      </c>
    </row>
    <row r="331" spans="1:11" x14ac:dyDescent="0.25">
      <c r="A331">
        <v>0.4</v>
      </c>
      <c r="E331">
        <v>16000</v>
      </c>
      <c r="G331">
        <f t="shared" si="24"/>
        <v>0</v>
      </c>
      <c r="I331">
        <f t="shared" si="25"/>
        <v>0</v>
      </c>
      <c r="K331" t="e">
        <f t="shared" si="26"/>
        <v>#NUM!</v>
      </c>
    </row>
    <row r="332" spans="1:11" x14ac:dyDescent="0.25">
      <c r="A332">
        <v>0.41</v>
      </c>
      <c r="E332">
        <v>16400</v>
      </c>
    </row>
    <row r="333" spans="1:11" x14ac:dyDescent="0.25">
      <c r="A333">
        <v>0.42</v>
      </c>
      <c r="E333">
        <v>16800</v>
      </c>
    </row>
    <row r="334" spans="1:11" x14ac:dyDescent="0.25">
      <c r="A334">
        <v>0.43</v>
      </c>
      <c r="E334">
        <v>17200</v>
      </c>
    </row>
    <row r="335" spans="1:11" x14ac:dyDescent="0.25">
      <c r="A335">
        <v>0.44</v>
      </c>
      <c r="E335">
        <v>17600</v>
      </c>
    </row>
    <row r="336" spans="1:11" x14ac:dyDescent="0.25">
      <c r="A336">
        <v>0.45</v>
      </c>
      <c r="E336">
        <v>18000</v>
      </c>
    </row>
    <row r="337" spans="1:11" x14ac:dyDescent="0.25">
      <c r="A337">
        <v>0.46</v>
      </c>
      <c r="E337">
        <v>18400</v>
      </c>
    </row>
    <row r="338" spans="1:11" x14ac:dyDescent="0.25">
      <c r="A338">
        <v>0.46999999999999897</v>
      </c>
      <c r="E338">
        <v>18800</v>
      </c>
    </row>
    <row r="339" spans="1:11" x14ac:dyDescent="0.25">
      <c r="A339">
        <v>0.47999999999999898</v>
      </c>
      <c r="E339">
        <v>19200</v>
      </c>
    </row>
    <row r="340" spans="1:11" x14ac:dyDescent="0.25">
      <c r="A340">
        <v>0.48999999999999899</v>
      </c>
      <c r="E340">
        <v>19600</v>
      </c>
    </row>
    <row r="341" spans="1:11" x14ac:dyDescent="0.25">
      <c r="A341">
        <v>0.499999999999999</v>
      </c>
      <c r="E341">
        <v>20000</v>
      </c>
    </row>
    <row r="343" spans="1:11" x14ac:dyDescent="0.25">
      <c r="A343" t="s">
        <v>57</v>
      </c>
      <c r="B343" t="s">
        <v>44</v>
      </c>
    </row>
    <row r="344" spans="1:11" x14ac:dyDescent="0.25">
      <c r="A344" t="s">
        <v>2</v>
      </c>
      <c r="B344" t="s">
        <v>3</v>
      </c>
      <c r="C344" t="s">
        <v>4</v>
      </c>
      <c r="D344" t="s">
        <v>5</v>
      </c>
      <c r="E344" t="s">
        <v>6</v>
      </c>
      <c r="G344" t="s">
        <v>35</v>
      </c>
      <c r="I344" t="s">
        <v>36</v>
      </c>
      <c r="K344" t="s">
        <v>37</v>
      </c>
    </row>
    <row r="345" spans="1:11" x14ac:dyDescent="0.25">
      <c r="A345">
        <v>0.1</v>
      </c>
      <c r="E345">
        <v>4400</v>
      </c>
      <c r="G345" s="4">
        <f t="shared" ref="G345:G354" si="27">(C345*E345)/(0.0044*(A345+0.5))</f>
        <v>0</v>
      </c>
    </row>
    <row r="346" spans="1:11" x14ac:dyDescent="0.25">
      <c r="A346">
        <v>0.11</v>
      </c>
      <c r="E346">
        <v>4840</v>
      </c>
      <c r="G346" s="4">
        <f t="shared" si="27"/>
        <v>0</v>
      </c>
    </row>
    <row r="347" spans="1:11" x14ac:dyDescent="0.25">
      <c r="A347">
        <v>0.12</v>
      </c>
      <c r="E347">
        <v>5280</v>
      </c>
      <c r="G347" s="4">
        <f t="shared" si="27"/>
        <v>0</v>
      </c>
    </row>
    <row r="348" spans="1:11" x14ac:dyDescent="0.25">
      <c r="A348">
        <v>0.13</v>
      </c>
      <c r="E348">
        <v>5720</v>
      </c>
      <c r="G348" s="4">
        <f t="shared" si="27"/>
        <v>0</v>
      </c>
    </row>
    <row r="349" spans="1:11" x14ac:dyDescent="0.25">
      <c r="A349">
        <v>0.14000000000000001</v>
      </c>
      <c r="E349">
        <v>6160</v>
      </c>
      <c r="G349" s="4">
        <f t="shared" si="27"/>
        <v>0</v>
      </c>
    </row>
    <row r="350" spans="1:11" x14ac:dyDescent="0.25">
      <c r="A350">
        <v>0.15</v>
      </c>
      <c r="E350">
        <v>6600</v>
      </c>
      <c r="G350" s="4">
        <f t="shared" si="27"/>
        <v>0</v>
      </c>
    </row>
    <row r="351" spans="1:11" x14ac:dyDescent="0.25">
      <c r="A351">
        <v>0.16</v>
      </c>
      <c r="E351">
        <v>7040</v>
      </c>
      <c r="G351" s="4">
        <f t="shared" si="27"/>
        <v>0</v>
      </c>
    </row>
    <row r="352" spans="1:11" x14ac:dyDescent="0.25">
      <c r="A352">
        <v>0.17</v>
      </c>
      <c r="E352">
        <v>7480</v>
      </c>
      <c r="G352" s="4">
        <f t="shared" si="27"/>
        <v>0</v>
      </c>
    </row>
    <row r="353" spans="1:7" x14ac:dyDescent="0.25">
      <c r="A353">
        <v>0.18</v>
      </c>
      <c r="E353">
        <v>7920</v>
      </c>
      <c r="G353" s="4">
        <f t="shared" si="27"/>
        <v>0</v>
      </c>
    </row>
    <row r="354" spans="1:7" x14ac:dyDescent="0.25">
      <c r="A354">
        <v>0.19</v>
      </c>
      <c r="E354">
        <v>8360</v>
      </c>
      <c r="G354" s="4">
        <f t="shared" si="27"/>
        <v>0</v>
      </c>
    </row>
    <row r="355" spans="1:7" x14ac:dyDescent="0.25">
      <c r="A355">
        <v>0.2</v>
      </c>
      <c r="B355">
        <v>0.45</v>
      </c>
      <c r="C355">
        <v>6.7400700000000007E-5</v>
      </c>
      <c r="D355" t="s">
        <v>61</v>
      </c>
      <c r="E355">
        <v>8800</v>
      </c>
      <c r="G355" s="4">
        <f>(C355*E355)/(0.0044*(A355+0.5))</f>
        <v>192.57342857142859</v>
      </c>
    </row>
    <row r="356" spans="1:7" x14ac:dyDescent="0.25">
      <c r="A356">
        <v>0.21</v>
      </c>
      <c r="E356">
        <v>9240</v>
      </c>
      <c r="G356" s="4">
        <f t="shared" ref="G356:G385" si="28">(C356*E356)/(0.0044*(A356+0.5))</f>
        <v>0</v>
      </c>
    </row>
    <row r="357" spans="1:7" x14ac:dyDescent="0.25">
      <c r="A357">
        <v>0.22</v>
      </c>
      <c r="E357">
        <v>9680</v>
      </c>
      <c r="G357" s="4">
        <f t="shared" si="28"/>
        <v>0</v>
      </c>
    </row>
    <row r="358" spans="1:7" x14ac:dyDescent="0.25">
      <c r="A358">
        <v>0.23</v>
      </c>
      <c r="E358">
        <v>10120</v>
      </c>
      <c r="G358" s="4">
        <f t="shared" si="28"/>
        <v>0</v>
      </c>
    </row>
    <row r="359" spans="1:7" x14ac:dyDescent="0.25">
      <c r="A359">
        <v>0.24</v>
      </c>
      <c r="E359">
        <v>10560</v>
      </c>
      <c r="G359" s="4">
        <f t="shared" si="28"/>
        <v>0</v>
      </c>
    </row>
    <row r="360" spans="1:7" x14ac:dyDescent="0.25">
      <c r="A360">
        <v>0.25</v>
      </c>
      <c r="C360">
        <v>6.7315899999999997E-5</v>
      </c>
      <c r="E360">
        <v>11000</v>
      </c>
      <c r="G360" s="4">
        <f t="shared" si="28"/>
        <v>224.38633333333331</v>
      </c>
    </row>
    <row r="361" spans="1:7" x14ac:dyDescent="0.25">
      <c r="A361">
        <v>0.26</v>
      </c>
      <c r="E361">
        <v>11440</v>
      </c>
      <c r="G361" s="4">
        <f t="shared" si="28"/>
        <v>0</v>
      </c>
    </row>
    <row r="362" spans="1:7" x14ac:dyDescent="0.25">
      <c r="A362">
        <v>0.27</v>
      </c>
      <c r="E362">
        <v>11880</v>
      </c>
      <c r="G362" s="4">
        <f t="shared" si="28"/>
        <v>0</v>
      </c>
    </row>
    <row r="363" spans="1:7" x14ac:dyDescent="0.25">
      <c r="A363">
        <v>0.28000000000000003</v>
      </c>
      <c r="E363">
        <v>12320</v>
      </c>
      <c r="G363" s="4">
        <f t="shared" si="28"/>
        <v>0</v>
      </c>
    </row>
    <row r="364" spans="1:7" x14ac:dyDescent="0.25">
      <c r="A364">
        <v>0.28999999999999998</v>
      </c>
      <c r="E364">
        <v>12760</v>
      </c>
      <c r="G364" s="4">
        <f t="shared" si="28"/>
        <v>0</v>
      </c>
    </row>
    <row r="365" spans="1:7" x14ac:dyDescent="0.25">
      <c r="A365">
        <v>0.3</v>
      </c>
      <c r="C365">
        <v>6.67797E-5</v>
      </c>
      <c r="E365">
        <v>13200</v>
      </c>
      <c r="G365" s="4">
        <f t="shared" si="28"/>
        <v>250.42387499999998</v>
      </c>
    </row>
    <row r="366" spans="1:7" x14ac:dyDescent="0.25">
      <c r="A366">
        <v>0.31</v>
      </c>
      <c r="C366" s="3">
        <v>6.64951E-5</v>
      </c>
      <c r="E366">
        <v>13640</v>
      </c>
      <c r="G366" s="4">
        <f t="shared" si="28"/>
        <v>254.48741975308639</v>
      </c>
    </row>
    <row r="367" spans="1:7" x14ac:dyDescent="0.25">
      <c r="A367">
        <v>0.32</v>
      </c>
      <c r="C367" s="3">
        <v>6.6084899999999995E-5</v>
      </c>
      <c r="E367">
        <v>14080</v>
      </c>
      <c r="G367" s="4">
        <f t="shared" si="28"/>
        <v>257.89229268292678</v>
      </c>
    </row>
    <row r="368" spans="1:7" x14ac:dyDescent="0.25">
      <c r="A368">
        <v>0.33</v>
      </c>
      <c r="C368" s="3">
        <v>6.5494599999999995E-5</v>
      </c>
      <c r="E368">
        <v>14520</v>
      </c>
      <c r="G368" s="4">
        <f t="shared" si="28"/>
        <v>260.40021686746979</v>
      </c>
    </row>
    <row r="369" spans="1:11" x14ac:dyDescent="0.25">
      <c r="A369">
        <v>0.34</v>
      </c>
      <c r="C369" s="3">
        <v>6.4649599999999998E-5</v>
      </c>
      <c r="E369">
        <v>14960</v>
      </c>
      <c r="G369" s="4">
        <f t="shared" si="28"/>
        <v>261.67695238095234</v>
      </c>
      <c r="I369">
        <f>ROUND(G369,0)</f>
        <v>262</v>
      </c>
      <c r="K369" s="1">
        <f>LOG10(C369)</f>
        <v>-4.1894341578420589</v>
      </c>
    </row>
    <row r="370" spans="1:11" x14ac:dyDescent="0.25">
      <c r="A370">
        <v>0.35</v>
      </c>
      <c r="C370">
        <v>6.3448399999999994E-5</v>
      </c>
      <c r="E370">
        <v>15400</v>
      </c>
      <c r="G370" s="4">
        <f t="shared" si="28"/>
        <v>261.25811764705878</v>
      </c>
    </row>
    <row r="371" spans="1:11" x14ac:dyDescent="0.25">
      <c r="A371">
        <v>0.36</v>
      </c>
      <c r="E371">
        <v>15840</v>
      </c>
      <c r="G371" s="4">
        <f t="shared" si="28"/>
        <v>0</v>
      </c>
    </row>
    <row r="372" spans="1:11" x14ac:dyDescent="0.25">
      <c r="A372">
        <v>0.37</v>
      </c>
      <c r="E372">
        <v>16280</v>
      </c>
      <c r="G372" s="4">
        <f t="shared" si="28"/>
        <v>0</v>
      </c>
    </row>
    <row r="373" spans="1:11" x14ac:dyDescent="0.25">
      <c r="A373">
        <v>0.38</v>
      </c>
      <c r="E373">
        <v>16720</v>
      </c>
      <c r="G373" s="4">
        <f t="shared" si="28"/>
        <v>0</v>
      </c>
    </row>
    <row r="374" spans="1:11" x14ac:dyDescent="0.25">
      <c r="A374">
        <v>0.39</v>
      </c>
      <c r="E374">
        <v>17160</v>
      </c>
      <c r="G374" s="4">
        <f t="shared" si="28"/>
        <v>0</v>
      </c>
    </row>
    <row r="375" spans="1:11" x14ac:dyDescent="0.25">
      <c r="A375">
        <v>0.4</v>
      </c>
      <c r="C375" s="3">
        <v>4.7171500000000001E-5</v>
      </c>
      <c r="E375">
        <v>17600</v>
      </c>
      <c r="G375" s="4">
        <f t="shared" si="28"/>
        <v>209.65111111111111</v>
      </c>
    </row>
    <row r="376" spans="1:11" x14ac:dyDescent="0.25">
      <c r="A376">
        <v>0.41</v>
      </c>
      <c r="E376">
        <v>18040</v>
      </c>
      <c r="G376" s="4">
        <f t="shared" si="28"/>
        <v>0</v>
      </c>
    </row>
    <row r="377" spans="1:11" x14ac:dyDescent="0.25">
      <c r="A377">
        <v>0.42</v>
      </c>
      <c r="E377">
        <v>18480</v>
      </c>
      <c r="G377" s="4">
        <f t="shared" si="28"/>
        <v>0</v>
      </c>
    </row>
    <row r="378" spans="1:11" x14ac:dyDescent="0.25">
      <c r="A378">
        <v>0.43</v>
      </c>
      <c r="E378">
        <v>18920</v>
      </c>
      <c r="G378" s="4">
        <f t="shared" si="28"/>
        <v>0</v>
      </c>
    </row>
    <row r="379" spans="1:11" x14ac:dyDescent="0.25">
      <c r="A379">
        <v>0.44</v>
      </c>
      <c r="E379">
        <v>19360</v>
      </c>
      <c r="G379" s="4">
        <f t="shared" si="28"/>
        <v>0</v>
      </c>
    </row>
    <row r="380" spans="1:11" x14ac:dyDescent="0.25">
      <c r="A380">
        <v>0.45</v>
      </c>
      <c r="E380">
        <v>19800</v>
      </c>
      <c r="G380" s="4">
        <f t="shared" si="28"/>
        <v>0</v>
      </c>
    </row>
    <row r="381" spans="1:11" x14ac:dyDescent="0.25">
      <c r="A381">
        <v>0.46</v>
      </c>
      <c r="E381">
        <v>20240</v>
      </c>
      <c r="G381" s="4">
        <f t="shared" si="28"/>
        <v>0</v>
      </c>
    </row>
    <row r="382" spans="1:11" x14ac:dyDescent="0.25">
      <c r="A382">
        <v>0.47</v>
      </c>
      <c r="E382">
        <v>20680</v>
      </c>
      <c r="G382" s="4">
        <f t="shared" si="28"/>
        <v>0</v>
      </c>
    </row>
    <row r="383" spans="1:11" x14ac:dyDescent="0.25">
      <c r="A383">
        <v>0.48</v>
      </c>
      <c r="E383">
        <v>21120</v>
      </c>
      <c r="G383" s="4">
        <f t="shared" si="28"/>
        <v>0</v>
      </c>
    </row>
    <row r="384" spans="1:11" x14ac:dyDescent="0.25">
      <c r="A384">
        <v>0.49</v>
      </c>
      <c r="E384">
        <v>21560</v>
      </c>
      <c r="G384" s="4">
        <f t="shared" si="28"/>
        <v>0</v>
      </c>
    </row>
    <row r="385" spans="1:11" x14ac:dyDescent="0.25">
      <c r="A385">
        <v>0.5</v>
      </c>
      <c r="E385">
        <v>22000</v>
      </c>
      <c r="G385" s="4">
        <f t="shared" si="28"/>
        <v>0</v>
      </c>
    </row>
    <row r="387" spans="1:11" x14ac:dyDescent="0.25">
      <c r="A387" t="s">
        <v>58</v>
      </c>
      <c r="B387" t="s">
        <v>44</v>
      </c>
    </row>
    <row r="388" spans="1:11" x14ac:dyDescent="0.25">
      <c r="A388" t="s">
        <v>2</v>
      </c>
      <c r="B388" t="s">
        <v>3</v>
      </c>
      <c r="C388" t="s">
        <v>4</v>
      </c>
      <c r="D388" t="s">
        <v>5</v>
      </c>
      <c r="E388" t="s">
        <v>6</v>
      </c>
      <c r="G388" t="s">
        <v>35</v>
      </c>
      <c r="I388" t="s">
        <v>36</v>
      </c>
      <c r="K388" t="s">
        <v>37</v>
      </c>
    </row>
    <row r="389" spans="1:11" x14ac:dyDescent="0.25">
      <c r="A389">
        <v>0.1</v>
      </c>
      <c r="E389">
        <v>4800</v>
      </c>
    </row>
    <row r="390" spans="1:11" x14ac:dyDescent="0.25">
      <c r="A390">
        <v>0.11</v>
      </c>
      <c r="E390">
        <v>5280</v>
      </c>
    </row>
    <row r="391" spans="1:11" x14ac:dyDescent="0.25">
      <c r="A391">
        <v>0.12</v>
      </c>
      <c r="E391">
        <v>5760</v>
      </c>
    </row>
    <row r="392" spans="1:11" x14ac:dyDescent="0.25">
      <c r="A392">
        <v>0.13</v>
      </c>
      <c r="E392">
        <v>6240</v>
      </c>
    </row>
    <row r="393" spans="1:11" x14ac:dyDescent="0.25">
      <c r="A393">
        <v>0.14000000000000001</v>
      </c>
      <c r="E393">
        <v>6720</v>
      </c>
    </row>
    <row r="394" spans="1:11" x14ac:dyDescent="0.25">
      <c r="A394">
        <v>0.15</v>
      </c>
      <c r="E394">
        <v>7200</v>
      </c>
    </row>
    <row r="395" spans="1:11" x14ac:dyDescent="0.25">
      <c r="A395">
        <v>0.16</v>
      </c>
      <c r="E395">
        <v>7680</v>
      </c>
    </row>
    <row r="396" spans="1:11" x14ac:dyDescent="0.25">
      <c r="A396">
        <v>0.17</v>
      </c>
      <c r="E396">
        <v>8160</v>
      </c>
    </row>
    <row r="397" spans="1:11" x14ac:dyDescent="0.25">
      <c r="A397">
        <v>0.18</v>
      </c>
      <c r="E397">
        <v>8640</v>
      </c>
    </row>
    <row r="398" spans="1:11" x14ac:dyDescent="0.25">
      <c r="A398">
        <v>0.19</v>
      </c>
      <c r="E398">
        <v>9120</v>
      </c>
    </row>
    <row r="399" spans="1:11" x14ac:dyDescent="0.25">
      <c r="A399">
        <v>0.2</v>
      </c>
      <c r="E399">
        <v>9600</v>
      </c>
    </row>
    <row r="400" spans="1:11" x14ac:dyDescent="0.25">
      <c r="A400">
        <v>0.21</v>
      </c>
      <c r="E400">
        <v>10080</v>
      </c>
    </row>
    <row r="401" spans="1:11" x14ac:dyDescent="0.25">
      <c r="A401">
        <v>0.22</v>
      </c>
      <c r="E401">
        <v>10560</v>
      </c>
    </row>
    <row r="402" spans="1:11" x14ac:dyDescent="0.25">
      <c r="A402">
        <v>0.23</v>
      </c>
      <c r="E402">
        <v>11040</v>
      </c>
    </row>
    <row r="403" spans="1:11" x14ac:dyDescent="0.25">
      <c r="A403">
        <v>0.24</v>
      </c>
      <c r="E403">
        <v>11520</v>
      </c>
    </row>
    <row r="404" spans="1:11" x14ac:dyDescent="0.25">
      <c r="A404">
        <v>0.25</v>
      </c>
      <c r="E404">
        <v>12000</v>
      </c>
    </row>
    <row r="405" spans="1:11" x14ac:dyDescent="0.25">
      <c r="A405">
        <v>0.26</v>
      </c>
      <c r="E405">
        <v>12480</v>
      </c>
    </row>
    <row r="406" spans="1:11" x14ac:dyDescent="0.25">
      <c r="A406">
        <v>0.27</v>
      </c>
      <c r="E406">
        <v>12960</v>
      </c>
    </row>
    <row r="407" spans="1:11" x14ac:dyDescent="0.25">
      <c r="A407">
        <v>0.28000000000000003</v>
      </c>
      <c r="E407">
        <v>13440</v>
      </c>
    </row>
    <row r="408" spans="1:11" x14ac:dyDescent="0.25">
      <c r="A408">
        <v>0.28999999999999998</v>
      </c>
      <c r="E408">
        <v>13920</v>
      </c>
    </row>
    <row r="409" spans="1:11" x14ac:dyDescent="0.25">
      <c r="A409">
        <v>0.3</v>
      </c>
      <c r="C409" s="3">
        <v>3.33974E-5</v>
      </c>
      <c r="E409">
        <v>14400</v>
      </c>
      <c r="G409">
        <f>(C409*E409)/(0.0048*(A409+0.5))</f>
        <v>125.24025000000002</v>
      </c>
      <c r="I409">
        <f>ROUND(G409,0)</f>
        <v>125</v>
      </c>
    </row>
    <row r="410" spans="1:11" x14ac:dyDescent="0.25">
      <c r="A410">
        <v>0.31</v>
      </c>
      <c r="C410" s="3">
        <v>3.3287200000000002E-5</v>
      </c>
      <c r="E410">
        <v>14880</v>
      </c>
      <c r="G410">
        <f t="shared" ref="G410:G419" si="29">(C410*E410)/(0.0048*(A410+0.5))</f>
        <v>127.39545679012348</v>
      </c>
      <c r="I410">
        <f t="shared" ref="I410:I419" si="30">ROUND(G410,0)</f>
        <v>127</v>
      </c>
    </row>
    <row r="411" spans="1:11" x14ac:dyDescent="0.25">
      <c r="A411">
        <v>0.32</v>
      </c>
      <c r="C411" s="3">
        <v>3.31224E-5</v>
      </c>
      <c r="E411">
        <v>15360</v>
      </c>
      <c r="G411">
        <f t="shared" si="29"/>
        <v>129.2581463414634</v>
      </c>
      <c r="I411">
        <f t="shared" si="30"/>
        <v>129</v>
      </c>
    </row>
    <row r="412" spans="1:11" x14ac:dyDescent="0.25">
      <c r="A412">
        <v>0.33</v>
      </c>
      <c r="C412" s="3">
        <v>3.2873799999999997E-5</v>
      </c>
      <c r="E412">
        <v>15840</v>
      </c>
      <c r="G412">
        <f t="shared" si="29"/>
        <v>130.70306024096385</v>
      </c>
      <c r="I412">
        <f t="shared" si="30"/>
        <v>131</v>
      </c>
    </row>
    <row r="413" spans="1:11" x14ac:dyDescent="0.25">
      <c r="A413">
        <v>0.34</v>
      </c>
      <c r="C413" s="3">
        <v>3.2503599999999998E-5</v>
      </c>
      <c r="E413">
        <v>16320</v>
      </c>
      <c r="G413">
        <f t="shared" si="29"/>
        <v>131.56219047619047</v>
      </c>
      <c r="I413" s="1">
        <f t="shared" si="30"/>
        <v>132</v>
      </c>
      <c r="K413" s="1">
        <f>LOG10(C413)</f>
        <v>-4.4880685352195995</v>
      </c>
    </row>
    <row r="414" spans="1:11" x14ac:dyDescent="0.25">
      <c r="A414">
        <v>0.35</v>
      </c>
      <c r="C414" s="3">
        <v>3.1949400000000003E-5</v>
      </c>
      <c r="E414">
        <v>16800</v>
      </c>
      <c r="G414">
        <f t="shared" si="29"/>
        <v>131.55635294117653</v>
      </c>
      <c r="I414">
        <f t="shared" si="30"/>
        <v>132</v>
      </c>
    </row>
    <row r="415" spans="1:11" x14ac:dyDescent="0.25">
      <c r="A415">
        <v>0.36</v>
      </c>
      <c r="C415" s="3">
        <v>3.1133999999999997E-5</v>
      </c>
      <c r="E415">
        <v>17280</v>
      </c>
      <c r="G415">
        <f>(C415*E415)/(0.0048*(A415+0.5))</f>
        <v>130.32837209302326</v>
      </c>
      <c r="I415">
        <f t="shared" si="30"/>
        <v>130</v>
      </c>
    </row>
    <row r="416" spans="1:11" x14ac:dyDescent="0.25">
      <c r="A416">
        <v>0.37</v>
      </c>
      <c r="E416">
        <v>17760</v>
      </c>
      <c r="G416">
        <f t="shared" si="29"/>
        <v>0</v>
      </c>
      <c r="I416">
        <f t="shared" si="30"/>
        <v>0</v>
      </c>
    </row>
    <row r="417" spans="1:11" x14ac:dyDescent="0.25">
      <c r="A417">
        <v>0.38</v>
      </c>
      <c r="E417">
        <v>18240</v>
      </c>
      <c r="G417">
        <f t="shared" si="29"/>
        <v>0</v>
      </c>
      <c r="I417">
        <f t="shared" si="30"/>
        <v>0</v>
      </c>
    </row>
    <row r="418" spans="1:11" x14ac:dyDescent="0.25">
      <c r="A418">
        <v>0.39</v>
      </c>
      <c r="E418">
        <v>18720</v>
      </c>
      <c r="G418">
        <f t="shared" si="29"/>
        <v>0</v>
      </c>
      <c r="I418">
        <f t="shared" si="30"/>
        <v>0</v>
      </c>
    </row>
    <row r="419" spans="1:11" x14ac:dyDescent="0.25">
      <c r="A419">
        <v>0.4</v>
      </c>
      <c r="C419" s="3">
        <v>2.2774900000000001E-5</v>
      </c>
      <c r="E419">
        <v>19200</v>
      </c>
      <c r="G419">
        <f t="shared" si="29"/>
        <v>101.22177777777777</v>
      </c>
      <c r="I419">
        <f t="shared" si="30"/>
        <v>101</v>
      </c>
    </row>
    <row r="420" spans="1:11" x14ac:dyDescent="0.25">
      <c r="A420">
        <v>0.41</v>
      </c>
      <c r="E420">
        <v>19680</v>
      </c>
    </row>
    <row r="421" spans="1:11" x14ac:dyDescent="0.25">
      <c r="A421">
        <v>0.42</v>
      </c>
      <c r="E421">
        <v>20160</v>
      </c>
    </row>
    <row r="422" spans="1:11" x14ac:dyDescent="0.25">
      <c r="A422">
        <v>0.43</v>
      </c>
      <c r="E422">
        <v>20640</v>
      </c>
    </row>
    <row r="423" spans="1:11" x14ac:dyDescent="0.25">
      <c r="A423">
        <v>0.44</v>
      </c>
      <c r="E423">
        <v>21120</v>
      </c>
    </row>
    <row r="424" spans="1:11" x14ac:dyDescent="0.25">
      <c r="A424">
        <v>0.45</v>
      </c>
      <c r="E424">
        <v>21600</v>
      </c>
    </row>
    <row r="425" spans="1:11" x14ac:dyDescent="0.25">
      <c r="A425">
        <v>0.46</v>
      </c>
      <c r="E425">
        <v>22080</v>
      </c>
    </row>
    <row r="426" spans="1:11" x14ac:dyDescent="0.25">
      <c r="A426">
        <v>0.47</v>
      </c>
      <c r="E426">
        <v>22560</v>
      </c>
    </row>
    <row r="427" spans="1:11" x14ac:dyDescent="0.25">
      <c r="A427">
        <v>0.48</v>
      </c>
      <c r="E427">
        <v>23040</v>
      </c>
    </row>
    <row r="428" spans="1:11" x14ac:dyDescent="0.25">
      <c r="A428">
        <v>0.49</v>
      </c>
      <c r="E428">
        <v>23520</v>
      </c>
    </row>
    <row r="429" spans="1:11" x14ac:dyDescent="0.25">
      <c r="A429">
        <v>0.5</v>
      </c>
      <c r="E429">
        <v>24000</v>
      </c>
    </row>
    <row r="431" spans="1:11" x14ac:dyDescent="0.25">
      <c r="A431" t="s">
        <v>59</v>
      </c>
      <c r="B431" t="s">
        <v>44</v>
      </c>
    </row>
    <row r="432" spans="1:11" x14ac:dyDescent="0.25">
      <c r="A432" t="s">
        <v>2</v>
      </c>
      <c r="B432" t="s">
        <v>3</v>
      </c>
      <c r="C432" t="s">
        <v>4</v>
      </c>
      <c r="D432" t="s">
        <v>5</v>
      </c>
      <c r="E432" t="s">
        <v>6</v>
      </c>
      <c r="G432" t="s">
        <v>35</v>
      </c>
      <c r="I432" t="s">
        <v>36</v>
      </c>
      <c r="K432" t="s">
        <v>37</v>
      </c>
    </row>
    <row r="433" spans="1:7" x14ac:dyDescent="0.25">
      <c r="A433">
        <v>0.1</v>
      </c>
      <c r="E433">
        <v>5200</v>
      </c>
    </row>
    <row r="434" spans="1:7" x14ac:dyDescent="0.25">
      <c r="A434">
        <v>0.11</v>
      </c>
      <c r="E434">
        <v>5720</v>
      </c>
    </row>
    <row r="435" spans="1:7" x14ac:dyDescent="0.25">
      <c r="A435">
        <v>0.12</v>
      </c>
      <c r="E435">
        <v>6240</v>
      </c>
    </row>
    <row r="436" spans="1:7" x14ac:dyDescent="0.25">
      <c r="A436">
        <v>0.13</v>
      </c>
      <c r="E436">
        <v>6760</v>
      </c>
    </row>
    <row r="437" spans="1:7" x14ac:dyDescent="0.25">
      <c r="A437">
        <v>0.14000000000000001</v>
      </c>
      <c r="E437">
        <v>7280</v>
      </c>
    </row>
    <row r="438" spans="1:7" x14ac:dyDescent="0.25">
      <c r="A438">
        <v>0.15</v>
      </c>
      <c r="E438">
        <v>7800</v>
      </c>
    </row>
    <row r="439" spans="1:7" x14ac:dyDescent="0.25">
      <c r="A439">
        <v>0.16</v>
      </c>
      <c r="E439">
        <v>8320</v>
      </c>
    </row>
    <row r="440" spans="1:7" x14ac:dyDescent="0.25">
      <c r="A440">
        <v>0.17</v>
      </c>
      <c r="E440">
        <v>8840</v>
      </c>
    </row>
    <row r="441" spans="1:7" x14ac:dyDescent="0.25">
      <c r="A441">
        <v>0.18</v>
      </c>
      <c r="E441">
        <v>9360</v>
      </c>
    </row>
    <row r="442" spans="1:7" x14ac:dyDescent="0.25">
      <c r="A442">
        <v>0.19</v>
      </c>
      <c r="E442">
        <v>9880</v>
      </c>
    </row>
    <row r="443" spans="1:7" x14ac:dyDescent="0.25">
      <c r="A443">
        <v>0.2</v>
      </c>
      <c r="E443">
        <v>10400</v>
      </c>
    </row>
    <row r="444" spans="1:7" x14ac:dyDescent="0.25">
      <c r="A444">
        <v>0.21</v>
      </c>
      <c r="E444">
        <v>10920</v>
      </c>
    </row>
    <row r="445" spans="1:7" x14ac:dyDescent="0.25">
      <c r="A445">
        <v>0.22</v>
      </c>
      <c r="E445">
        <v>11440</v>
      </c>
    </row>
    <row r="446" spans="1:7" x14ac:dyDescent="0.25">
      <c r="A446">
        <v>0.23</v>
      </c>
      <c r="E446">
        <v>11960</v>
      </c>
    </row>
    <row r="447" spans="1:7" x14ac:dyDescent="0.25">
      <c r="A447">
        <v>0.24</v>
      </c>
      <c r="E447">
        <v>12480</v>
      </c>
    </row>
    <row r="448" spans="1:7" x14ac:dyDescent="0.25">
      <c r="A448">
        <v>0.25</v>
      </c>
      <c r="C448" s="3">
        <v>1.49441E-5</v>
      </c>
      <c r="E448">
        <v>13000</v>
      </c>
      <c r="G448">
        <f t="shared" ref="G448:G452" si="31">C448*E448/(0.0052*(A448+0.5))</f>
        <v>49.81366666666667</v>
      </c>
    </row>
    <row r="449" spans="1:11" x14ac:dyDescent="0.25">
      <c r="A449">
        <v>0.26</v>
      </c>
      <c r="E449">
        <v>13520</v>
      </c>
      <c r="G449">
        <f t="shared" si="31"/>
        <v>0</v>
      </c>
    </row>
    <row r="450" spans="1:11" x14ac:dyDescent="0.25">
      <c r="A450">
        <v>0.27</v>
      </c>
      <c r="E450">
        <v>14040</v>
      </c>
      <c r="G450">
        <f t="shared" si="31"/>
        <v>0</v>
      </c>
    </row>
    <row r="451" spans="1:11" x14ac:dyDescent="0.25">
      <c r="A451">
        <v>0.28000000000000003</v>
      </c>
      <c r="E451">
        <v>14560</v>
      </c>
      <c r="G451">
        <f t="shared" si="31"/>
        <v>0</v>
      </c>
    </row>
    <row r="452" spans="1:11" x14ac:dyDescent="0.25">
      <c r="A452">
        <v>0.28999999999999998</v>
      </c>
      <c r="E452">
        <v>15080</v>
      </c>
      <c r="G452">
        <f t="shared" si="31"/>
        <v>0</v>
      </c>
    </row>
    <row r="453" spans="1:11" x14ac:dyDescent="0.25">
      <c r="A453">
        <v>0.3</v>
      </c>
      <c r="C453" s="3">
        <v>1.48793E-5</v>
      </c>
      <c r="E453">
        <v>15600</v>
      </c>
      <c r="G453">
        <f>C453*E453/(0.0052*(A453+0.5))</f>
        <v>55.797375000000002</v>
      </c>
    </row>
    <row r="454" spans="1:11" x14ac:dyDescent="0.25">
      <c r="A454">
        <v>0.31</v>
      </c>
      <c r="C454" s="3">
        <v>1.48384E-5</v>
      </c>
      <c r="E454">
        <v>16120</v>
      </c>
      <c r="G454">
        <f t="shared" ref="G454:G473" si="32">C454*E454/(0.0052*(A454+0.5))</f>
        <v>56.788938271604934</v>
      </c>
    </row>
    <row r="455" spans="1:11" x14ac:dyDescent="0.25">
      <c r="A455">
        <v>0.32</v>
      </c>
      <c r="C455" s="3">
        <v>1.4774500000000001E-5</v>
      </c>
      <c r="E455">
        <v>16640</v>
      </c>
      <c r="G455">
        <f t="shared" si="32"/>
        <v>57.656585365853658</v>
      </c>
    </row>
    <row r="456" spans="1:11" x14ac:dyDescent="0.25">
      <c r="A456">
        <v>0.33</v>
      </c>
      <c r="C456" s="3">
        <v>1.46747E-5</v>
      </c>
      <c r="E456">
        <v>17160</v>
      </c>
      <c r="G456">
        <f t="shared" si="32"/>
        <v>58.345192771084335</v>
      </c>
    </row>
    <row r="457" spans="1:11" x14ac:dyDescent="0.25">
      <c r="A457">
        <v>0.34</v>
      </c>
      <c r="C457" s="3">
        <v>1.4518899999999999E-5</v>
      </c>
      <c r="E457">
        <v>17680</v>
      </c>
      <c r="G457">
        <f t="shared" si="32"/>
        <v>58.766976190476186</v>
      </c>
    </row>
    <row r="458" spans="1:11" x14ac:dyDescent="0.25">
      <c r="A458">
        <v>0.35</v>
      </c>
      <c r="C458" s="3">
        <v>1.42768E-5</v>
      </c>
      <c r="E458">
        <v>18200</v>
      </c>
      <c r="G458">
        <f t="shared" si="32"/>
        <v>58.786823529411777</v>
      </c>
      <c r="K458" s="1">
        <f>LOG10(C458)</f>
        <v>-4.8453691243580783</v>
      </c>
    </row>
    <row r="459" spans="1:11" x14ac:dyDescent="0.25">
      <c r="A459">
        <v>0.36</v>
      </c>
      <c r="C459" s="3">
        <v>1.39021E-5</v>
      </c>
      <c r="E459">
        <v>18720</v>
      </c>
      <c r="G459">
        <f t="shared" si="32"/>
        <v>58.194837209302335</v>
      </c>
    </row>
    <row r="460" spans="1:11" x14ac:dyDescent="0.25">
      <c r="A460">
        <v>0.37</v>
      </c>
      <c r="E460">
        <v>19240</v>
      </c>
      <c r="G460">
        <f t="shared" si="32"/>
        <v>0</v>
      </c>
    </row>
    <row r="461" spans="1:11" x14ac:dyDescent="0.25">
      <c r="A461">
        <v>0.38</v>
      </c>
      <c r="E461">
        <v>19760</v>
      </c>
      <c r="G461">
        <f t="shared" si="32"/>
        <v>0</v>
      </c>
    </row>
    <row r="462" spans="1:11" x14ac:dyDescent="0.25">
      <c r="A462">
        <v>0.39</v>
      </c>
      <c r="E462">
        <v>20280</v>
      </c>
      <c r="G462">
        <f t="shared" si="32"/>
        <v>0</v>
      </c>
    </row>
    <row r="463" spans="1:11" x14ac:dyDescent="0.25">
      <c r="A463">
        <v>0.4</v>
      </c>
      <c r="C463" s="3">
        <v>9.3700800000000006E-6</v>
      </c>
      <c r="E463">
        <v>20800</v>
      </c>
      <c r="G463">
        <f t="shared" si="32"/>
        <v>41.644800000000004</v>
      </c>
    </row>
    <row r="464" spans="1:11" x14ac:dyDescent="0.25">
      <c r="A464">
        <v>0.41</v>
      </c>
      <c r="E464">
        <v>21320</v>
      </c>
      <c r="G464">
        <f t="shared" si="32"/>
        <v>0</v>
      </c>
    </row>
    <row r="465" spans="1:11" x14ac:dyDescent="0.25">
      <c r="A465">
        <v>0.42</v>
      </c>
      <c r="E465">
        <v>21840</v>
      </c>
      <c r="G465">
        <f t="shared" si="32"/>
        <v>0</v>
      </c>
    </row>
    <row r="466" spans="1:11" x14ac:dyDescent="0.25">
      <c r="A466">
        <v>0.43</v>
      </c>
      <c r="E466">
        <v>22360</v>
      </c>
      <c r="G466">
        <f t="shared" si="32"/>
        <v>0</v>
      </c>
    </row>
    <row r="467" spans="1:11" x14ac:dyDescent="0.25">
      <c r="A467">
        <v>0.44</v>
      </c>
      <c r="E467">
        <v>22880</v>
      </c>
      <c r="G467">
        <f t="shared" si="32"/>
        <v>0</v>
      </c>
    </row>
    <row r="468" spans="1:11" x14ac:dyDescent="0.25">
      <c r="A468">
        <v>0.45</v>
      </c>
      <c r="E468">
        <v>23400</v>
      </c>
      <c r="G468">
        <f t="shared" si="32"/>
        <v>0</v>
      </c>
    </row>
    <row r="469" spans="1:11" x14ac:dyDescent="0.25">
      <c r="A469">
        <v>0.46</v>
      </c>
      <c r="E469">
        <v>23920</v>
      </c>
      <c r="G469">
        <f t="shared" si="32"/>
        <v>0</v>
      </c>
    </row>
    <row r="470" spans="1:11" x14ac:dyDescent="0.25">
      <c r="A470">
        <v>0.47</v>
      </c>
      <c r="E470">
        <v>24440</v>
      </c>
      <c r="G470">
        <f t="shared" si="32"/>
        <v>0</v>
      </c>
    </row>
    <row r="471" spans="1:11" x14ac:dyDescent="0.25">
      <c r="A471">
        <v>0.48</v>
      </c>
      <c r="E471">
        <v>24960</v>
      </c>
      <c r="G471">
        <f t="shared" si="32"/>
        <v>0</v>
      </c>
    </row>
    <row r="472" spans="1:11" x14ac:dyDescent="0.25">
      <c r="A472">
        <v>0.49</v>
      </c>
      <c r="E472">
        <v>25480</v>
      </c>
      <c r="G472">
        <f t="shared" si="32"/>
        <v>0</v>
      </c>
    </row>
    <row r="473" spans="1:11" x14ac:dyDescent="0.25">
      <c r="A473">
        <v>0.5</v>
      </c>
      <c r="E473">
        <v>26000</v>
      </c>
      <c r="G473">
        <f t="shared" si="32"/>
        <v>0</v>
      </c>
    </row>
    <row r="475" spans="1:11" x14ac:dyDescent="0.25">
      <c r="A475" t="s">
        <v>60</v>
      </c>
      <c r="B475" t="s">
        <v>44</v>
      </c>
    </row>
    <row r="476" spans="1:11" x14ac:dyDescent="0.25">
      <c r="A476" t="s">
        <v>2</v>
      </c>
      <c r="B476" t="s">
        <v>3</v>
      </c>
      <c r="C476" t="s">
        <v>4</v>
      </c>
      <c r="D476" t="s">
        <v>5</v>
      </c>
      <c r="E476" t="s">
        <v>6</v>
      </c>
      <c r="G476" t="s">
        <v>35</v>
      </c>
      <c r="I476" t="s">
        <v>36</v>
      </c>
      <c r="K476" t="s">
        <v>37</v>
      </c>
    </row>
    <row r="477" spans="1:11" x14ac:dyDescent="0.25">
      <c r="A477">
        <v>0.1</v>
      </c>
      <c r="E477">
        <v>5600</v>
      </c>
    </row>
    <row r="478" spans="1:11" x14ac:dyDescent="0.25">
      <c r="A478">
        <v>0.11</v>
      </c>
      <c r="E478">
        <v>6160</v>
      </c>
    </row>
    <row r="479" spans="1:11" x14ac:dyDescent="0.25">
      <c r="A479">
        <v>0.12</v>
      </c>
      <c r="E479">
        <v>6720</v>
      </c>
    </row>
    <row r="480" spans="1:11" x14ac:dyDescent="0.25">
      <c r="A480">
        <v>0.13</v>
      </c>
      <c r="E480">
        <v>7280</v>
      </c>
    </row>
    <row r="481" spans="1:5" x14ac:dyDescent="0.25">
      <c r="A481">
        <v>0.14000000000000001</v>
      </c>
      <c r="E481">
        <v>7840</v>
      </c>
    </row>
    <row r="482" spans="1:5" x14ac:dyDescent="0.25">
      <c r="A482">
        <v>0.15</v>
      </c>
      <c r="E482">
        <v>8400</v>
      </c>
    </row>
    <row r="483" spans="1:5" x14ac:dyDescent="0.25">
      <c r="A483">
        <v>0.16</v>
      </c>
      <c r="E483">
        <v>8960</v>
      </c>
    </row>
    <row r="484" spans="1:5" x14ac:dyDescent="0.25">
      <c r="A484">
        <v>0.17</v>
      </c>
      <c r="E484">
        <v>9520</v>
      </c>
    </row>
    <row r="485" spans="1:5" x14ac:dyDescent="0.25">
      <c r="A485">
        <v>0.18</v>
      </c>
      <c r="E485">
        <v>10080</v>
      </c>
    </row>
    <row r="486" spans="1:5" x14ac:dyDescent="0.25">
      <c r="A486">
        <v>0.19</v>
      </c>
      <c r="E486">
        <v>10640</v>
      </c>
    </row>
    <row r="487" spans="1:5" x14ac:dyDescent="0.25">
      <c r="A487">
        <v>0.2</v>
      </c>
      <c r="E487">
        <v>11200</v>
      </c>
    </row>
    <row r="488" spans="1:5" x14ac:dyDescent="0.25">
      <c r="A488">
        <v>0.21</v>
      </c>
      <c r="E488">
        <v>11760</v>
      </c>
    </row>
    <row r="489" spans="1:5" x14ac:dyDescent="0.25">
      <c r="A489">
        <v>0.22</v>
      </c>
      <c r="E489">
        <v>12320</v>
      </c>
    </row>
    <row r="490" spans="1:5" x14ac:dyDescent="0.25">
      <c r="A490">
        <v>0.23</v>
      </c>
      <c r="E490">
        <v>12880</v>
      </c>
    </row>
    <row r="491" spans="1:5" x14ac:dyDescent="0.25">
      <c r="A491">
        <v>0.24</v>
      </c>
      <c r="E491">
        <v>13440</v>
      </c>
    </row>
    <row r="492" spans="1:5" x14ac:dyDescent="0.25">
      <c r="A492">
        <v>0.25</v>
      </c>
      <c r="E492">
        <v>14000</v>
      </c>
    </row>
    <row r="493" spans="1:5" x14ac:dyDescent="0.25">
      <c r="A493">
        <v>0.26</v>
      </c>
      <c r="E493">
        <v>14560</v>
      </c>
    </row>
    <row r="494" spans="1:5" x14ac:dyDescent="0.25">
      <c r="A494">
        <v>0.27</v>
      </c>
      <c r="E494">
        <v>15120</v>
      </c>
    </row>
    <row r="495" spans="1:5" x14ac:dyDescent="0.25">
      <c r="A495">
        <v>0.28000000000000003</v>
      </c>
      <c r="E495">
        <v>15680</v>
      </c>
    </row>
    <row r="496" spans="1:5" x14ac:dyDescent="0.25">
      <c r="A496">
        <v>0.28999999999999998</v>
      </c>
      <c r="E496">
        <v>16240</v>
      </c>
    </row>
    <row r="497" spans="1:11" x14ac:dyDescent="0.25">
      <c r="A497">
        <v>0.3</v>
      </c>
      <c r="C497" s="3">
        <v>5.2631100000000003E-6</v>
      </c>
      <c r="E497">
        <v>16800</v>
      </c>
      <c r="G497">
        <f>C497*E497/(0.0056*(A497+0.5))</f>
        <v>19.736662499999998</v>
      </c>
    </row>
    <row r="498" spans="1:11" x14ac:dyDescent="0.25">
      <c r="A498">
        <v>0.31</v>
      </c>
      <c r="C498" s="3">
        <v>5.24872E-6</v>
      </c>
      <c r="E498">
        <v>17360</v>
      </c>
      <c r="G498">
        <f t="shared" ref="G498:G507" si="33">C498*E498/(0.0056*(A498+0.5))</f>
        <v>20.087693827160493</v>
      </c>
    </row>
    <row r="499" spans="1:11" x14ac:dyDescent="0.25">
      <c r="A499">
        <v>0.32</v>
      </c>
      <c r="C499" s="3">
        <v>5.2254099999999998E-6</v>
      </c>
      <c r="E499">
        <v>17920</v>
      </c>
      <c r="G499">
        <f t="shared" si="33"/>
        <v>20.391843902439021</v>
      </c>
    </row>
    <row r="500" spans="1:11" x14ac:dyDescent="0.25">
      <c r="A500">
        <v>0.33</v>
      </c>
      <c r="C500" s="3">
        <v>5.1874700000000003E-6</v>
      </c>
      <c r="E500">
        <v>18480</v>
      </c>
      <c r="G500">
        <f t="shared" si="33"/>
        <v>20.624880722891564</v>
      </c>
    </row>
    <row r="501" spans="1:11" x14ac:dyDescent="0.25">
      <c r="A501">
        <v>0.34</v>
      </c>
      <c r="C501" s="3">
        <v>5.1261099999999998E-6</v>
      </c>
      <c r="E501">
        <v>19040</v>
      </c>
      <c r="G501">
        <f t="shared" si="33"/>
        <v>20.748540476190474</v>
      </c>
      <c r="K501" s="1">
        <f>LOG10(C501)</f>
        <v>-5.290212078627694</v>
      </c>
    </row>
    <row r="502" spans="1:11" x14ac:dyDescent="0.25">
      <c r="A502">
        <v>0.35</v>
      </c>
      <c r="C502" s="3">
        <v>5.0266399999999997E-6</v>
      </c>
      <c r="E502">
        <v>19600</v>
      </c>
      <c r="G502">
        <f t="shared" si="33"/>
        <v>20.697929411764708</v>
      </c>
    </row>
    <row r="503" spans="1:11" x14ac:dyDescent="0.25">
      <c r="A503">
        <v>0.36</v>
      </c>
      <c r="E503">
        <v>20160</v>
      </c>
      <c r="G503">
        <f t="shared" si="33"/>
        <v>0</v>
      </c>
    </row>
    <row r="504" spans="1:11" x14ac:dyDescent="0.25">
      <c r="A504">
        <v>0.37</v>
      </c>
      <c r="E504">
        <v>20720</v>
      </c>
      <c r="G504">
        <f t="shared" si="33"/>
        <v>0</v>
      </c>
    </row>
    <row r="505" spans="1:11" x14ac:dyDescent="0.25">
      <c r="A505">
        <v>0.38</v>
      </c>
      <c r="E505">
        <v>21280</v>
      </c>
      <c r="G505">
        <f t="shared" si="33"/>
        <v>0</v>
      </c>
    </row>
    <row r="506" spans="1:11" x14ac:dyDescent="0.25">
      <c r="A506">
        <v>0.39</v>
      </c>
      <c r="E506">
        <v>21840</v>
      </c>
      <c r="G506">
        <f t="shared" si="33"/>
        <v>0</v>
      </c>
    </row>
    <row r="507" spans="1:11" x14ac:dyDescent="0.25">
      <c r="A507">
        <v>0.4</v>
      </c>
      <c r="C507" s="3">
        <v>2.8119600000000001E-6</v>
      </c>
      <c r="E507">
        <v>22400</v>
      </c>
      <c r="G507">
        <f t="shared" si="33"/>
        <v>12.497599999999998</v>
      </c>
    </row>
    <row r="508" spans="1:11" x14ac:dyDescent="0.25">
      <c r="A508">
        <v>0.41</v>
      </c>
      <c r="E508">
        <v>22960</v>
      </c>
    </row>
    <row r="509" spans="1:11" x14ac:dyDescent="0.25">
      <c r="A509">
        <v>0.42</v>
      </c>
      <c r="E509">
        <v>23520</v>
      </c>
    </row>
    <row r="510" spans="1:11" x14ac:dyDescent="0.25">
      <c r="A510">
        <v>0.43</v>
      </c>
      <c r="E510">
        <v>24080</v>
      </c>
    </row>
    <row r="511" spans="1:11" x14ac:dyDescent="0.25">
      <c r="A511">
        <v>0.44</v>
      </c>
      <c r="E511">
        <v>24640</v>
      </c>
    </row>
    <row r="512" spans="1:11" x14ac:dyDescent="0.25">
      <c r="A512">
        <v>0.45</v>
      </c>
      <c r="E512">
        <v>25200</v>
      </c>
    </row>
    <row r="513" spans="1:11" x14ac:dyDescent="0.25">
      <c r="A513">
        <v>0.46</v>
      </c>
      <c r="E513">
        <v>25760</v>
      </c>
    </row>
    <row r="514" spans="1:11" x14ac:dyDescent="0.25">
      <c r="A514">
        <v>0.47</v>
      </c>
      <c r="E514">
        <v>26320</v>
      </c>
    </row>
    <row r="515" spans="1:11" x14ac:dyDescent="0.25">
      <c r="A515">
        <v>0.48</v>
      </c>
      <c r="E515">
        <v>26880</v>
      </c>
    </row>
    <row r="516" spans="1:11" x14ac:dyDescent="0.25">
      <c r="A516">
        <v>0.49</v>
      </c>
      <c r="E516">
        <v>27440</v>
      </c>
    </row>
    <row r="517" spans="1:11" x14ac:dyDescent="0.25">
      <c r="A517">
        <v>0.5</v>
      </c>
      <c r="E517">
        <v>28000</v>
      </c>
    </row>
    <row r="519" spans="1:11" x14ac:dyDescent="0.25">
      <c r="A519" t="s">
        <v>62</v>
      </c>
      <c r="B519" s="5" t="s">
        <v>64</v>
      </c>
      <c r="K519" t="s">
        <v>63</v>
      </c>
    </row>
    <row r="520" spans="1:11" x14ac:dyDescent="0.25">
      <c r="A520" t="s">
        <v>2</v>
      </c>
      <c r="B520" t="s">
        <v>3</v>
      </c>
      <c r="C520" t="s">
        <v>4</v>
      </c>
      <c r="D520" t="s">
        <v>5</v>
      </c>
      <c r="E520" t="s">
        <v>6</v>
      </c>
      <c r="G520" t="s">
        <v>35</v>
      </c>
      <c r="I520" t="s">
        <v>36</v>
      </c>
      <c r="K520" t="s">
        <v>37</v>
      </c>
    </row>
    <row r="521" spans="1:11" x14ac:dyDescent="0.25">
      <c r="A521">
        <v>0.1</v>
      </c>
      <c r="C521" s="3">
        <v>8.45136E-7</v>
      </c>
      <c r="E521">
        <v>6000</v>
      </c>
      <c r="G521">
        <f t="shared" ref="G521:G540" si="34">C521*E521/(0.006*(A521+0.5))</f>
        <v>1.40856</v>
      </c>
    </row>
    <row r="522" spans="1:11" x14ac:dyDescent="0.25">
      <c r="A522">
        <v>0.11</v>
      </c>
      <c r="E522">
        <v>6600</v>
      </c>
      <c r="G522">
        <f t="shared" si="34"/>
        <v>0</v>
      </c>
    </row>
    <row r="523" spans="1:11" x14ac:dyDescent="0.25">
      <c r="A523">
        <v>0.12</v>
      </c>
      <c r="E523">
        <v>7200</v>
      </c>
      <c r="G523">
        <f t="shared" si="34"/>
        <v>0</v>
      </c>
    </row>
    <row r="524" spans="1:11" x14ac:dyDescent="0.25">
      <c r="A524">
        <v>0.13</v>
      </c>
      <c r="E524">
        <v>7800</v>
      </c>
      <c r="G524">
        <f t="shared" si="34"/>
        <v>0</v>
      </c>
    </row>
    <row r="525" spans="1:11" x14ac:dyDescent="0.25">
      <c r="A525">
        <v>0.14000000000000001</v>
      </c>
      <c r="E525">
        <v>8400</v>
      </c>
      <c r="G525">
        <f t="shared" si="34"/>
        <v>0</v>
      </c>
    </row>
    <row r="526" spans="1:11" x14ac:dyDescent="0.25">
      <c r="A526">
        <v>0.15</v>
      </c>
      <c r="E526">
        <v>9000</v>
      </c>
      <c r="G526">
        <f t="shared" si="34"/>
        <v>0</v>
      </c>
    </row>
    <row r="527" spans="1:11" x14ac:dyDescent="0.25">
      <c r="A527">
        <v>0.16</v>
      </c>
      <c r="E527">
        <v>9600</v>
      </c>
      <c r="G527">
        <f t="shared" si="34"/>
        <v>0</v>
      </c>
    </row>
    <row r="528" spans="1:11" x14ac:dyDescent="0.25">
      <c r="A528">
        <v>0.17</v>
      </c>
      <c r="E528">
        <v>10200</v>
      </c>
      <c r="G528">
        <f t="shared" si="34"/>
        <v>0</v>
      </c>
    </row>
    <row r="529" spans="1:7" x14ac:dyDescent="0.25">
      <c r="A529">
        <v>0.18</v>
      </c>
      <c r="E529">
        <v>10800</v>
      </c>
      <c r="G529">
        <f t="shared" si="34"/>
        <v>0</v>
      </c>
    </row>
    <row r="530" spans="1:7" x14ac:dyDescent="0.25">
      <c r="A530">
        <v>0.19</v>
      </c>
      <c r="E530">
        <v>11400</v>
      </c>
      <c r="G530">
        <f t="shared" si="34"/>
        <v>0</v>
      </c>
    </row>
    <row r="531" spans="1:7" x14ac:dyDescent="0.25">
      <c r="A531">
        <v>0.2</v>
      </c>
      <c r="E531">
        <v>12000</v>
      </c>
      <c r="G531">
        <f t="shared" si="34"/>
        <v>0</v>
      </c>
    </row>
    <row r="532" spans="1:7" x14ac:dyDescent="0.25">
      <c r="A532">
        <v>0.21</v>
      </c>
      <c r="E532">
        <v>12600</v>
      </c>
      <c r="G532">
        <f t="shared" si="34"/>
        <v>0</v>
      </c>
    </row>
    <row r="533" spans="1:7" x14ac:dyDescent="0.25">
      <c r="A533">
        <v>0.22</v>
      </c>
      <c r="E533">
        <v>13200</v>
      </c>
      <c r="G533">
        <f t="shared" si="34"/>
        <v>0</v>
      </c>
    </row>
    <row r="534" spans="1:7" x14ac:dyDescent="0.25">
      <c r="A534">
        <v>0.23</v>
      </c>
      <c r="E534">
        <v>13800</v>
      </c>
      <c r="G534">
        <f t="shared" si="34"/>
        <v>0</v>
      </c>
    </row>
    <row r="535" spans="1:7" x14ac:dyDescent="0.25">
      <c r="A535">
        <v>0.24</v>
      </c>
      <c r="E535">
        <v>14400</v>
      </c>
      <c r="G535">
        <f t="shared" si="34"/>
        <v>0</v>
      </c>
    </row>
    <row r="536" spans="1:7" x14ac:dyDescent="0.25">
      <c r="A536">
        <v>0.25</v>
      </c>
      <c r="E536">
        <v>15000</v>
      </c>
      <c r="G536">
        <f t="shared" si="34"/>
        <v>0</v>
      </c>
    </row>
    <row r="537" spans="1:7" x14ac:dyDescent="0.25">
      <c r="A537">
        <v>0.26</v>
      </c>
      <c r="E537">
        <v>15600</v>
      </c>
      <c r="G537">
        <f t="shared" si="34"/>
        <v>0</v>
      </c>
    </row>
    <row r="538" spans="1:7" x14ac:dyDescent="0.25">
      <c r="A538">
        <v>0.27</v>
      </c>
      <c r="E538">
        <v>16200</v>
      </c>
      <c r="G538">
        <f t="shared" si="34"/>
        <v>0</v>
      </c>
    </row>
    <row r="539" spans="1:7" x14ac:dyDescent="0.25">
      <c r="A539">
        <v>0.28000000000000003</v>
      </c>
      <c r="E539">
        <v>16800</v>
      </c>
      <c r="G539">
        <f t="shared" si="34"/>
        <v>0</v>
      </c>
    </row>
    <row r="540" spans="1:7" x14ac:dyDescent="0.25">
      <c r="A540">
        <v>0.28999999999999998</v>
      </c>
      <c r="E540">
        <v>17400</v>
      </c>
      <c r="G540">
        <f t="shared" si="34"/>
        <v>0</v>
      </c>
    </row>
    <row r="541" spans="1:7" x14ac:dyDescent="0.25">
      <c r="A541">
        <v>0.3</v>
      </c>
      <c r="C541" s="3">
        <v>8.45136E-7</v>
      </c>
      <c r="E541">
        <v>18000</v>
      </c>
      <c r="G541">
        <f>C541*E541/(0.006*(A541+0.5))</f>
        <v>3.1692599999999995</v>
      </c>
    </row>
    <row r="542" spans="1:7" x14ac:dyDescent="0.25">
      <c r="A542">
        <v>0.31</v>
      </c>
      <c r="E542">
        <v>18600</v>
      </c>
      <c r="G542">
        <f t="shared" ref="G542:G561" si="35">C542*E542/(0.006*(A542+0.5))</f>
        <v>0</v>
      </c>
    </row>
    <row r="543" spans="1:7" x14ac:dyDescent="0.25">
      <c r="A543">
        <v>0.32</v>
      </c>
      <c r="E543">
        <v>19200</v>
      </c>
      <c r="G543">
        <f t="shared" si="35"/>
        <v>0</v>
      </c>
    </row>
    <row r="544" spans="1:7" x14ac:dyDescent="0.25">
      <c r="A544">
        <v>0.33</v>
      </c>
      <c r="E544">
        <v>19800</v>
      </c>
      <c r="G544">
        <f t="shared" si="35"/>
        <v>0</v>
      </c>
    </row>
    <row r="545" spans="1:7" x14ac:dyDescent="0.25">
      <c r="A545">
        <v>0.34</v>
      </c>
      <c r="E545">
        <v>20400</v>
      </c>
      <c r="G545">
        <f t="shared" si="35"/>
        <v>0</v>
      </c>
    </row>
    <row r="546" spans="1:7" x14ac:dyDescent="0.25">
      <c r="A546">
        <v>0.35</v>
      </c>
      <c r="C546" s="3">
        <v>8.45136E-7</v>
      </c>
      <c r="E546">
        <v>21000</v>
      </c>
      <c r="G546">
        <f t="shared" si="35"/>
        <v>3.4799717647058821</v>
      </c>
    </row>
    <row r="547" spans="1:7" x14ac:dyDescent="0.25">
      <c r="A547">
        <v>0.36</v>
      </c>
      <c r="E547">
        <v>21600</v>
      </c>
      <c r="G547">
        <f t="shared" si="35"/>
        <v>0</v>
      </c>
    </row>
    <row r="548" spans="1:7" x14ac:dyDescent="0.25">
      <c r="A548">
        <v>0.37</v>
      </c>
      <c r="E548">
        <v>22200</v>
      </c>
      <c r="G548">
        <f t="shared" si="35"/>
        <v>0</v>
      </c>
    </row>
    <row r="549" spans="1:7" x14ac:dyDescent="0.25">
      <c r="A549">
        <v>0.38</v>
      </c>
      <c r="C549" s="3">
        <v>8.45136E-7</v>
      </c>
      <c r="E549">
        <v>22800</v>
      </c>
      <c r="G549">
        <f t="shared" si="35"/>
        <v>3.6494509090909095</v>
      </c>
    </row>
    <row r="550" spans="1:7" x14ac:dyDescent="0.25">
      <c r="A550">
        <v>0.39</v>
      </c>
      <c r="C550" s="3">
        <v>8.45136E-7</v>
      </c>
      <c r="E550">
        <v>23400</v>
      </c>
      <c r="G550">
        <f t="shared" si="35"/>
        <v>3.703404943820225</v>
      </c>
    </row>
    <row r="551" spans="1:7" x14ac:dyDescent="0.25">
      <c r="A551">
        <v>0.4</v>
      </c>
      <c r="C551" s="3">
        <v>8.4513700000000003E-7</v>
      </c>
      <c r="E551">
        <v>24000</v>
      </c>
      <c r="G551">
        <f t="shared" si="35"/>
        <v>3.7561644444444444</v>
      </c>
    </row>
    <row r="552" spans="1:7" x14ac:dyDescent="0.25">
      <c r="A552">
        <v>0.41</v>
      </c>
      <c r="C552" s="3">
        <v>8.45136E-7</v>
      </c>
      <c r="E552">
        <v>24600</v>
      </c>
      <c r="G552">
        <f t="shared" si="35"/>
        <v>3.8077556043956045</v>
      </c>
    </row>
    <row r="553" spans="1:7" x14ac:dyDescent="0.25">
      <c r="A553">
        <v>0.42</v>
      </c>
      <c r="C553" s="3">
        <v>8.4514400000000001E-7</v>
      </c>
      <c r="E553">
        <v>25200</v>
      </c>
      <c r="G553">
        <f t="shared" si="35"/>
        <v>3.858266086956522</v>
      </c>
    </row>
    <row r="554" spans="1:7" x14ac:dyDescent="0.25">
      <c r="A554">
        <v>0.43</v>
      </c>
      <c r="C554" s="3">
        <v>8.45136E-7</v>
      </c>
      <c r="E554">
        <v>25800</v>
      </c>
      <c r="G554">
        <f t="shared" si="35"/>
        <v>3.9076180645161291</v>
      </c>
    </row>
    <row r="555" spans="1:7" x14ac:dyDescent="0.25">
      <c r="A555">
        <v>0.44</v>
      </c>
      <c r="E555">
        <v>26400</v>
      </c>
      <c r="G555">
        <f t="shared" si="35"/>
        <v>0</v>
      </c>
    </row>
    <row r="556" spans="1:7" x14ac:dyDescent="0.25">
      <c r="A556">
        <v>0.45</v>
      </c>
      <c r="E556">
        <v>27000</v>
      </c>
      <c r="G556">
        <f t="shared" si="35"/>
        <v>0</v>
      </c>
    </row>
    <row r="557" spans="1:7" x14ac:dyDescent="0.25">
      <c r="A557">
        <v>0.46</v>
      </c>
      <c r="E557">
        <v>27600</v>
      </c>
      <c r="G557">
        <f t="shared" si="35"/>
        <v>0</v>
      </c>
    </row>
    <row r="558" spans="1:7" x14ac:dyDescent="0.25">
      <c r="A558">
        <v>0.47</v>
      </c>
      <c r="E558">
        <v>28200</v>
      </c>
      <c r="G558">
        <f t="shared" si="35"/>
        <v>0</v>
      </c>
    </row>
    <row r="559" spans="1:7" x14ac:dyDescent="0.25">
      <c r="A559">
        <v>0.48</v>
      </c>
      <c r="E559">
        <v>28800</v>
      </c>
      <c r="G559">
        <f t="shared" si="35"/>
        <v>0</v>
      </c>
    </row>
    <row r="560" spans="1:7" x14ac:dyDescent="0.25">
      <c r="A560">
        <v>0.49</v>
      </c>
      <c r="E560">
        <v>29400</v>
      </c>
      <c r="G560">
        <f t="shared" si="35"/>
        <v>0</v>
      </c>
    </row>
    <row r="561" spans="1:7" x14ac:dyDescent="0.25">
      <c r="A561">
        <v>0.5</v>
      </c>
      <c r="C561" s="3">
        <v>8.4514400000000001E-7</v>
      </c>
      <c r="E561">
        <v>30000</v>
      </c>
      <c r="G561">
        <f t="shared" si="35"/>
        <v>4.2257199999999999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杨幸烨</dc:creator>
  <cp:lastModifiedBy>admin</cp:lastModifiedBy>
  <dcterms:created xsi:type="dcterms:W3CDTF">2015-06-05T18:19:34Z</dcterms:created>
  <dcterms:modified xsi:type="dcterms:W3CDTF">2022-09-26T10:06:00Z</dcterms:modified>
</cp:coreProperties>
</file>