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24226"/>
  <xr:revisionPtr revIDLastSave="0" documentId="8_{40BCA2B7-8DBA-4B4E-8B0A-1A65DD29F7C8}" xr6:coauthVersionLast="46" xr6:coauthVersionMax="46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8" i="1" l="1"/>
  <c r="W17" i="1"/>
  <c r="Z14" i="1"/>
  <c r="AB8" i="1"/>
  <c r="AA8" i="1"/>
  <c r="Z8" i="1"/>
  <c r="X14" i="1"/>
  <c r="X13" i="1"/>
  <c r="X12" i="1"/>
  <c r="X11" i="1"/>
  <c r="R22" i="1"/>
  <c r="L2" i="1"/>
  <c r="R18" i="1"/>
  <c r="R14" i="1"/>
  <c r="R10" i="1"/>
  <c r="R6" i="1"/>
  <c r="R2" i="1"/>
  <c r="L20" i="1"/>
  <c r="L16" i="1"/>
  <c r="L12" i="1" l="1"/>
  <c r="L8" i="1"/>
  <c r="L4" i="1"/>
  <c r="E4" i="1"/>
  <c r="E2" i="1"/>
  <c r="X10" i="1"/>
  <c r="X8" i="1"/>
  <c r="L24" i="1"/>
  <c r="X4" i="1"/>
  <c r="X2" i="1"/>
</calcChain>
</file>

<file path=xl/sharedStrings.xml><?xml version="1.0" encoding="utf-8"?>
<sst xmlns="http://schemas.openxmlformats.org/spreadsheetml/2006/main" count="80" uniqueCount="17">
  <si>
    <t>Mn</t>
  </si>
  <si>
    <t>Rh</t>
  </si>
  <si>
    <t>Au</t>
  </si>
  <si>
    <t>ISTD</t>
  </si>
  <si>
    <t>Calstd</t>
  </si>
  <si>
    <t>ppb</t>
  </si>
  <si>
    <t>ug</t>
  </si>
  <si>
    <t>sample</t>
  </si>
  <si>
    <t>first</t>
  </si>
  <si>
    <t>Mass</t>
  </si>
  <si>
    <t>Element</t>
  </si>
  <si>
    <t>CPS</t>
  </si>
  <si>
    <t>Pt</t>
  </si>
  <si>
    <t>HNO3</t>
  </si>
  <si>
    <t>1000X</t>
  </si>
  <si>
    <t>10ppb pt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</si>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</sst>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11"/>
      <name val="宋体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0" fillId="0" borderId="0" xfId="0" applyFill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</a:t>
            </a:r>
            <a:r>
              <a:rPr lang="en-US" baseline="0"/>
              <a:t> cal.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ID4096"/>
                </a:p>
              </c:txPr>
            </c:trendlineLbl>
          </c:trendline>
          <c:xVal>
            <c:numRef>
              <c:f>Sheet1!$B$41:$B$45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Sheet1!$C$41:$C$45</c:f>
              <c:numCache>
                <c:formatCode>General</c:formatCode>
                <c:ptCount val="5"/>
                <c:pt idx="0">
                  <c:v>7.565385328786936E-3</c:v>
                </c:pt>
                <c:pt idx="1">
                  <c:v>1.9271906160632422E-2</c:v>
                </c:pt>
                <c:pt idx="2">
                  <c:v>2.7984362446489823E-2</c:v>
                </c:pt>
                <c:pt idx="3">
                  <c:v>7.4884343086225352E-2</c:v>
                </c:pt>
                <c:pt idx="4">
                  <c:v>0.14594245740231659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89-4C65-A041-98EC1A854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659848"/>
        <c:axId val="286660240"/>
      </c:scatterChart>
      <c:valAx>
        <c:axId val="286659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86660240"/>
        <c:crosses val="autoZero"/>
        <c:crossBetween val="midCat"/>
      </c:valAx>
      <c:valAx>
        <c:axId val="28666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86659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Mn</a:t>
            </a:r>
            <a:r>
              <a:rPr lang="en-US" baseline="0"/>
              <a:t> cal.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ID4096"/>
                </a:p>
              </c:txPr>
            </c:trendlineLbl>
          </c:trendline>
          <c:xVal>
            <c:numRef>
              <c:f>Sheet1!$R$41:$R$46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20</c:v>
                </c:pt>
              </c:numCache>
            </c:numRef>
          </c:xVal>
          <c:yVal>
            <c:numRef>
              <c:f>Sheet1!$S$41:$S$46</c:f>
              <c:numCache>
                <c:formatCode>General</c:formatCode>
                <c:ptCount val="6"/>
                <c:pt idx="1">
                  <c:v>1.619916967054625E-2</c:v>
                </c:pt>
                <c:pt idx="2">
                  <c:v>9.6772494289529012E-2</c:v>
                </c:pt>
                <c:pt idx="4">
                  <c:v>1.4230921049969143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607-418C-A922-08B3DE553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661024"/>
        <c:axId val="286661416"/>
      </c:scatterChart>
      <c:valAx>
        <c:axId val="286661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86661416"/>
        <c:crosses val="autoZero"/>
        <c:crossBetween val="midCat"/>
      </c:valAx>
      <c:valAx>
        <c:axId val="28666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86661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35</xdr:row>
      <xdr:rowOff>163512</xdr:rowOff>
    </xdr:from>
    <xdr:to>
      <xdr:col>10</xdr:col>
      <xdr:colOff>219075</xdr:colOff>
      <xdr:row>48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397934</xdr:colOff>
      <xdr:row>23</xdr:row>
      <xdr:rowOff>94721</xdr:rowOff>
    </xdr:from>
    <xdr:to>
      <xdr:col>27</xdr:col>
      <xdr:colOff>88901</xdr:colOff>
      <xdr:row>37</xdr:row>
      <xdr:rowOff>170920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46"/>
  <sheetViews>
    <sheetView tabSelected="1" topLeftCell="T13" zoomScaleNormal="100" workbookViewId="0">
      <selection activeCell="W19" sqref="W19"/>
    </sheetView>
  </sheetViews>
  <sheetFormatPr defaultRowHeight="14" x14ac:dyDescent="0.25"/>
  <cols>
    <col min="5" max="5" width="12" bestFit="1" customWidth="1"/>
    <col min="9" max="9" width="12" bestFit="1" customWidth="1"/>
  </cols>
  <sheetData>
    <row r="1" spans="1:28" x14ac:dyDescent="0.25">
      <c r="H1" s="2" t="s">
        <v>2</v>
      </c>
      <c r="O1" s="3" t="s">
        <v>0</v>
      </c>
    </row>
    <row r="2" spans="1:28" x14ac:dyDescent="0.25">
      <c r="A2" t="s">
        <v>3</v>
      </c>
      <c r="B2">
        <v>55</v>
      </c>
      <c r="C2" t="s">
        <v>0</v>
      </c>
      <c r="D2">
        <v>4057.205418</v>
      </c>
      <c r="E2">
        <f>D2/D3</f>
        <v>1.7303456609995958E-2</v>
      </c>
      <c r="G2" t="s">
        <v>4</v>
      </c>
      <c r="H2">
        <v>0</v>
      </c>
      <c r="I2">
        <v>55</v>
      </c>
      <c r="J2" t="s">
        <v>0</v>
      </c>
      <c r="K2">
        <v>3799.366023</v>
      </c>
      <c r="L2">
        <f>K2/K3</f>
        <v>1.6862812134202883E-2</v>
      </c>
      <c r="N2">
        <v>0</v>
      </c>
      <c r="O2">
        <v>55</v>
      </c>
      <c r="P2" t="s">
        <v>0</v>
      </c>
      <c r="Q2">
        <v>4282.8505477284098</v>
      </c>
      <c r="R2">
        <f>Q2/Q3</f>
        <v>0.21525973400970314</v>
      </c>
      <c r="T2" t="s">
        <v>14</v>
      </c>
      <c r="U2">
        <v>55</v>
      </c>
      <c r="V2" t="s">
        <v>0</v>
      </c>
      <c r="W2">
        <v>89342.493860000002</v>
      </c>
      <c r="X2">
        <f>W2/W3</f>
        <v>0.25865554491839471</v>
      </c>
    </row>
    <row r="3" spans="1:28" x14ac:dyDescent="0.25">
      <c r="B3">
        <v>195</v>
      </c>
      <c r="C3" s="4" t="s">
        <v>12</v>
      </c>
      <c r="D3">
        <v>234473.69560000001</v>
      </c>
      <c r="G3" t="s">
        <v>5</v>
      </c>
      <c r="I3">
        <v>195</v>
      </c>
      <c r="J3" t="s">
        <v>12</v>
      </c>
      <c r="K3">
        <v>225310.34520000001</v>
      </c>
      <c r="O3">
        <v>103</v>
      </c>
      <c r="P3" t="s">
        <v>1</v>
      </c>
      <c r="Q3">
        <v>19896.199200614799</v>
      </c>
      <c r="U3">
        <v>195</v>
      </c>
      <c r="V3" t="s">
        <v>12</v>
      </c>
      <c r="W3">
        <v>345411.0906</v>
      </c>
    </row>
    <row r="4" spans="1:28" x14ac:dyDescent="0.25">
      <c r="B4">
        <v>197</v>
      </c>
      <c r="C4" t="s">
        <v>2</v>
      </c>
      <c r="D4">
        <v>316.67455269999999</v>
      </c>
      <c r="E4">
        <f>D4/D3</f>
        <v>1.3505760289641631E-3</v>
      </c>
      <c r="G4" t="s">
        <v>15</v>
      </c>
      <c r="I4">
        <v>197</v>
      </c>
      <c r="J4" t="s">
        <v>2</v>
      </c>
      <c r="K4">
        <v>1704.5595800000001</v>
      </c>
      <c r="L4">
        <f>K4/K3</f>
        <v>7.565385328786936E-3</v>
      </c>
      <c r="O4">
        <v>197</v>
      </c>
      <c r="P4" t="s">
        <v>2</v>
      </c>
      <c r="Q4">
        <v>617.80194391860903</v>
      </c>
      <c r="U4">
        <v>197</v>
      </c>
      <c r="V4" t="s">
        <v>2</v>
      </c>
      <c r="W4">
        <v>8693.7000779999998</v>
      </c>
      <c r="X4">
        <f>W4/W3</f>
        <v>2.5169139945386571E-2</v>
      </c>
    </row>
    <row r="6" spans="1:28" x14ac:dyDescent="0.25">
      <c r="H6">
        <v>1</v>
      </c>
      <c r="I6">
        <v>55</v>
      </c>
      <c r="J6" t="s">
        <v>0</v>
      </c>
      <c r="K6">
        <v>3686.0093999999999</v>
      </c>
      <c r="N6">
        <v>1</v>
      </c>
      <c r="O6">
        <v>55</v>
      </c>
      <c r="P6" t="s">
        <v>0</v>
      </c>
      <c r="Q6">
        <v>3517.0792240000001</v>
      </c>
      <c r="R6">
        <f>Q6/Q7</f>
        <v>1.619916967054625E-2</v>
      </c>
    </row>
    <row r="7" spans="1:28" x14ac:dyDescent="0.25">
      <c r="I7">
        <v>195</v>
      </c>
      <c r="J7" t="s">
        <v>12</v>
      </c>
      <c r="K7">
        <v>226275.9154</v>
      </c>
      <c r="O7">
        <v>195</v>
      </c>
      <c r="P7" t="s">
        <v>12</v>
      </c>
      <c r="Q7">
        <v>217114.78400000001</v>
      </c>
      <c r="AA7" t="s">
        <v>7</v>
      </c>
      <c r="AB7" t="s">
        <v>6</v>
      </c>
    </row>
    <row r="8" spans="1:28" x14ac:dyDescent="0.25">
      <c r="I8">
        <v>197</v>
      </c>
      <c r="J8" t="s">
        <v>2</v>
      </c>
      <c r="K8">
        <v>4360.7682080000004</v>
      </c>
      <c r="L8">
        <f>K8/K7</f>
        <v>1.9271906160632422E-2</v>
      </c>
      <c r="O8">
        <v>197</v>
      </c>
      <c r="P8" t="s">
        <v>2</v>
      </c>
      <c r="Q8">
        <v>3544.9046020000001</v>
      </c>
      <c r="U8">
        <v>55</v>
      </c>
      <c r="V8" t="s">
        <v>0</v>
      </c>
      <c r="W8">
        <v>89342.493860000002</v>
      </c>
      <c r="X8">
        <f>W8/W9</f>
        <v>0.25865554491839471</v>
      </c>
      <c r="Z8">
        <f>X8+0.01811</f>
        <v>0.27676554491839472</v>
      </c>
      <c r="AA8">
        <f>Z8/0.016*1000</f>
        <v>17297.846557399669</v>
      </c>
      <c r="AB8">
        <f>AA8*0.002</f>
        <v>34.595693114799339</v>
      </c>
    </row>
    <row r="9" spans="1:28" x14ac:dyDescent="0.25">
      <c r="U9">
        <v>195</v>
      </c>
      <c r="V9" t="s">
        <v>12</v>
      </c>
      <c r="W9">
        <v>345411.0906</v>
      </c>
    </row>
    <row r="10" spans="1:28" x14ac:dyDescent="0.25">
      <c r="A10" t="s">
        <v>13</v>
      </c>
      <c r="B10" t="s">
        <v>9</v>
      </c>
      <c r="C10" t="s">
        <v>10</v>
      </c>
      <c r="D10" t="s">
        <v>11</v>
      </c>
      <c r="H10">
        <v>2</v>
      </c>
      <c r="I10">
        <v>55</v>
      </c>
      <c r="J10" t="s">
        <v>0</v>
      </c>
      <c r="K10">
        <v>3681.5644470000002</v>
      </c>
      <c r="N10">
        <v>2</v>
      </c>
      <c r="O10">
        <v>55</v>
      </c>
      <c r="P10" t="s">
        <v>0</v>
      </c>
      <c r="Q10">
        <v>21812.076840000002</v>
      </c>
      <c r="R10">
        <f>Q10/Q11</f>
        <v>9.6772494289529012E-2</v>
      </c>
      <c r="U10">
        <v>197</v>
      </c>
      <c r="V10" t="s">
        <v>2</v>
      </c>
      <c r="W10">
        <v>8693.7000779999998</v>
      </c>
      <c r="X10">
        <f>W10/W9</f>
        <v>2.5169139945386571E-2</v>
      </c>
    </row>
    <row r="11" spans="1:28" x14ac:dyDescent="0.25">
      <c r="B11">
        <v>55</v>
      </c>
      <c r="C11" t="s">
        <v>0</v>
      </c>
      <c r="D11">
        <v>4182.7950799999999</v>
      </c>
      <c r="I11">
        <v>195</v>
      </c>
      <c r="J11" t="s">
        <v>12</v>
      </c>
      <c r="K11">
        <v>226326.8866</v>
      </c>
      <c r="O11">
        <v>195</v>
      </c>
      <c r="P11" t="s">
        <v>12</v>
      </c>
      <c r="Q11">
        <v>225395.4184</v>
      </c>
      <c r="X11">
        <f>X10+0.0045</f>
        <v>2.9669139945386572E-2</v>
      </c>
    </row>
    <row r="12" spans="1:28" x14ac:dyDescent="0.25">
      <c r="B12">
        <v>195</v>
      </c>
      <c r="C12" t="s">
        <v>12</v>
      </c>
      <c r="D12">
        <v>74.445518590000006</v>
      </c>
      <c r="I12">
        <v>197</v>
      </c>
      <c r="J12" t="s">
        <v>2</v>
      </c>
      <c r="K12">
        <v>6333.6136260000003</v>
      </c>
      <c r="L12">
        <f>K12/K11</f>
        <v>2.7984362446489823E-2</v>
      </c>
      <c r="O12">
        <v>197</v>
      </c>
      <c r="P12" t="s">
        <v>2</v>
      </c>
      <c r="Q12">
        <v>3073.6815059999999</v>
      </c>
      <c r="W12" t="s">
        <v>5</v>
      </c>
      <c r="X12">
        <f>X11/0.0141</f>
        <v>2.1041943223678419</v>
      </c>
    </row>
    <row r="13" spans="1:28" x14ac:dyDescent="0.25">
      <c r="B13">
        <v>197</v>
      </c>
      <c r="C13" t="s">
        <v>2</v>
      </c>
      <c r="D13">
        <v>292.22928539999998</v>
      </c>
      <c r="W13" t="s">
        <v>7</v>
      </c>
      <c r="X13">
        <f>X12*1000</f>
        <v>2104.1943223678418</v>
      </c>
    </row>
    <row r="14" spans="1:28" x14ac:dyDescent="0.25">
      <c r="H14">
        <v>5</v>
      </c>
      <c r="I14">
        <v>55</v>
      </c>
      <c r="J14" t="s">
        <v>0</v>
      </c>
      <c r="K14">
        <v>3524.8599100000001</v>
      </c>
      <c r="N14">
        <v>5</v>
      </c>
      <c r="O14">
        <v>55</v>
      </c>
      <c r="P14" t="s">
        <v>0</v>
      </c>
      <c r="Q14">
        <v>33618.153420000002</v>
      </c>
      <c r="R14">
        <f>Q14/Q15</f>
        <v>0.14698758221360575</v>
      </c>
      <c r="W14" t="s">
        <v>6</v>
      </c>
      <c r="X14">
        <f>X13*0.002</f>
        <v>4.2083886447356837</v>
      </c>
      <c r="Z14">
        <f>AB8+X14</f>
        <v>38.804081759535023</v>
      </c>
    </row>
    <row r="15" spans="1:28" x14ac:dyDescent="0.25">
      <c r="B15">
        <v>55</v>
      </c>
      <c r="C15" t="s">
        <v>0</v>
      </c>
      <c r="D15">
        <v>2225.7379393568699</v>
      </c>
      <c r="I15">
        <v>195</v>
      </c>
      <c r="J15" t="s">
        <v>12</v>
      </c>
      <c r="K15">
        <v>229960.72289999999</v>
      </c>
      <c r="O15">
        <v>195</v>
      </c>
      <c r="P15" t="s">
        <v>12</v>
      </c>
      <c r="Q15">
        <v>228714.24179999999</v>
      </c>
    </row>
    <row r="16" spans="1:28" x14ac:dyDescent="0.25">
      <c r="B16">
        <v>195</v>
      </c>
      <c r="C16" t="s">
        <v>12</v>
      </c>
      <c r="D16">
        <v>30.000471547256499</v>
      </c>
      <c r="I16">
        <v>197</v>
      </c>
      <c r="J16" t="s">
        <v>2</v>
      </c>
      <c r="K16">
        <v>17220.45767</v>
      </c>
      <c r="L16">
        <f>K16/K15</f>
        <v>7.4884343086225352E-2</v>
      </c>
      <c r="O16">
        <v>197</v>
      </c>
      <c r="P16" t="s">
        <v>2</v>
      </c>
      <c r="Q16">
        <v>2698.051598</v>
      </c>
    </row>
    <row r="17" spans="1:24" x14ac:dyDescent="0.25">
      <c r="B17">
        <v>197</v>
      </c>
      <c r="C17" t="s">
        <v>2</v>
      </c>
      <c r="D17">
        <v>14.444673914053499</v>
      </c>
      <c r="V17" t="s">
        <v>16</v>
      </c>
      <c r="W17">
        <f>AB8/Z14</f>
        <v>0.89154778430746939</v>
      </c>
      <c r="X17" t="s">
        <v>0</v>
      </c>
    </row>
    <row r="18" spans="1:24" x14ac:dyDescent="0.25">
      <c r="H18">
        <v>10</v>
      </c>
      <c r="I18">
        <v>55</v>
      </c>
      <c r="J18" t="s">
        <v>0</v>
      </c>
      <c r="K18">
        <v>3909.398467</v>
      </c>
      <c r="N18">
        <v>10</v>
      </c>
      <c r="O18">
        <v>55</v>
      </c>
      <c r="P18" t="s">
        <v>0</v>
      </c>
      <c r="Q18">
        <v>330761.8162</v>
      </c>
      <c r="R18">
        <f>Q18/Q19</f>
        <v>1.4230921049969143</v>
      </c>
      <c r="W18">
        <f>X14/Z14</f>
        <v>0.10845221569253058</v>
      </c>
      <c r="X18" t="s">
        <v>2</v>
      </c>
    </row>
    <row r="19" spans="1:24" x14ac:dyDescent="0.25">
      <c r="B19">
        <v>55</v>
      </c>
      <c r="C19" t="s">
        <v>0</v>
      </c>
      <c r="D19">
        <v>4076.0950790000002</v>
      </c>
      <c r="I19">
        <v>195</v>
      </c>
      <c r="J19" t="s">
        <v>12</v>
      </c>
      <c r="K19">
        <v>232041.22750000001</v>
      </c>
      <c r="O19">
        <v>195</v>
      </c>
      <c r="P19" t="s">
        <v>12</v>
      </c>
      <c r="Q19">
        <v>232424.7426</v>
      </c>
    </row>
    <row r="20" spans="1:24" x14ac:dyDescent="0.25">
      <c r="B20">
        <v>195</v>
      </c>
      <c r="C20" t="s">
        <v>12</v>
      </c>
      <c r="D20">
        <v>95.557149140000007</v>
      </c>
      <c r="I20">
        <v>197</v>
      </c>
      <c r="J20" t="s">
        <v>2</v>
      </c>
      <c r="K20">
        <v>33864.666960000002</v>
      </c>
      <c r="L20">
        <f>K20/K19</f>
        <v>0.14594245740231659</v>
      </c>
      <c r="O20">
        <v>197</v>
      </c>
      <c r="P20" t="s">
        <v>2</v>
      </c>
      <c r="Q20">
        <v>2204.6352670000001</v>
      </c>
    </row>
    <row r="21" spans="1:24" x14ac:dyDescent="0.25">
      <c r="B21">
        <v>197</v>
      </c>
      <c r="C21" t="s">
        <v>2</v>
      </c>
      <c r="D21">
        <v>3320.4060679999998</v>
      </c>
    </row>
    <row r="22" spans="1:24" x14ac:dyDescent="0.25">
      <c r="A22" s="5"/>
      <c r="B22" s="5"/>
      <c r="C22" s="5"/>
      <c r="D22" s="5"/>
      <c r="E22" s="5"/>
      <c r="F22" s="5"/>
      <c r="G22" s="1"/>
      <c r="H22" s="1">
        <v>20</v>
      </c>
      <c r="I22" s="1">
        <v>55</v>
      </c>
      <c r="J22" s="1" t="s">
        <v>0</v>
      </c>
      <c r="K22" s="1">
        <v>3852.7089540000002</v>
      </c>
      <c r="L22" s="1"/>
      <c r="N22">
        <v>20</v>
      </c>
      <c r="O22">
        <v>55</v>
      </c>
      <c r="P22" t="s">
        <v>0</v>
      </c>
      <c r="Q22">
        <v>2203165.1710000001</v>
      </c>
      <c r="R22">
        <f>Q22/Q23</f>
        <v>9.4812016635688856</v>
      </c>
    </row>
    <row r="23" spans="1:24" x14ac:dyDescent="0.25">
      <c r="A23" s="5"/>
      <c r="B23" s="5">
        <v>55</v>
      </c>
      <c r="C23" s="5" t="s">
        <v>0</v>
      </c>
      <c r="D23" s="5">
        <v>3898.2900515975498</v>
      </c>
      <c r="E23" s="5"/>
      <c r="F23" s="5"/>
      <c r="G23" s="1"/>
      <c r="H23" s="1" t="s">
        <v>8</v>
      </c>
      <c r="I23" s="1">
        <v>195</v>
      </c>
      <c r="J23" s="1" t="s">
        <v>12</v>
      </c>
      <c r="K23" s="1">
        <v>239967.035</v>
      </c>
      <c r="L23" s="1"/>
      <c r="O23">
        <v>195</v>
      </c>
      <c r="P23" t="s">
        <v>12</v>
      </c>
      <c r="Q23">
        <v>232371.9344</v>
      </c>
    </row>
    <row r="24" spans="1:24" x14ac:dyDescent="0.25">
      <c r="A24" s="5"/>
      <c r="B24" s="5">
        <v>195</v>
      </c>
      <c r="C24" s="5" t="s">
        <v>12</v>
      </c>
      <c r="D24" s="5">
        <v>94.4460752192835</v>
      </c>
      <c r="E24" s="5"/>
      <c r="F24" s="5"/>
      <c r="G24" s="1"/>
      <c r="H24" s="1"/>
      <c r="I24" s="1">
        <v>197</v>
      </c>
      <c r="J24" s="1" t="s">
        <v>2</v>
      </c>
      <c r="K24" s="1">
        <v>79937.694390000004</v>
      </c>
      <c r="L24" s="1">
        <f>K24/K23</f>
        <v>0.33311948197384694</v>
      </c>
      <c r="O24">
        <v>197</v>
      </c>
      <c r="P24" t="s">
        <v>2</v>
      </c>
      <c r="Q24">
        <v>3493.7809940000002</v>
      </c>
    </row>
    <row r="25" spans="1:24" x14ac:dyDescent="0.25">
      <c r="B25">
        <v>197</v>
      </c>
      <c r="C25" t="s">
        <v>2</v>
      </c>
      <c r="D25">
        <v>1944.5947234035</v>
      </c>
    </row>
    <row r="26" spans="1:24" x14ac:dyDescent="0.25"/>
    <row r="27" spans="1:24" x14ac:dyDescent="0.25">
      <c r="B27">
        <v>55</v>
      </c>
      <c r="C27" t="s">
        <v>0</v>
      </c>
      <c r="D27">
        <v>3908.277497</v>
      </c>
    </row>
    <row r="28" spans="1:24" x14ac:dyDescent="0.25">
      <c r="B28">
        <v>195</v>
      </c>
      <c r="C28" t="s">
        <v>12</v>
      </c>
      <c r="D28">
        <v>332.23046520000003</v>
      </c>
    </row>
    <row r="29" spans="1:24" x14ac:dyDescent="0.25">
      <c r="B29">
        <v>197</v>
      </c>
      <c r="C29" t="s">
        <v>2</v>
      </c>
      <c r="D29">
        <v>3244.8372439999998</v>
      </c>
    </row>
    <row r="41" spans="2:19" x14ac:dyDescent="0.25">
      <c r="B41">
        <v>0</v>
      </c>
      <c r="C41">
        <v>7.565385328786936E-3</v>
      </c>
      <c r="R41">
        <v>0</v>
      </c>
    </row>
    <row r="42" spans="2:19" x14ac:dyDescent="0.25">
      <c r="B42">
        <v>1</v>
      </c>
      <c r="C42">
        <v>1.9271906160632422E-2</v>
      </c>
      <c r="R42">
        <v>1</v>
      </c>
      <c r="S42">
        <v>1.619916967054625E-2</v>
      </c>
    </row>
    <row r="43" spans="2:19" x14ac:dyDescent="0.25">
      <c r="B43">
        <v>2</v>
      </c>
      <c r="C43">
        <v>2.7984362446489823E-2</v>
      </c>
      <c r="R43">
        <v>2</v>
      </c>
      <c r="S43">
        <v>9.6772494289529012E-2</v>
      </c>
    </row>
    <row r="44" spans="2:19" x14ac:dyDescent="0.25">
      <c r="B44">
        <v>5</v>
      </c>
      <c r="C44">
        <v>7.4884343086225352E-2</v>
      </c>
      <c r="R44">
        <v>5</v>
      </c>
    </row>
    <row r="45" spans="2:19" x14ac:dyDescent="0.25">
      <c r="B45">
        <v>10</v>
      </c>
      <c r="C45">
        <v>0.14594245740231659</v>
      </c>
      <c r="R45">
        <v>10</v>
      </c>
      <c r="S45">
        <v>1.4230921049969143</v>
      </c>
    </row>
    <row r="46" spans="2:19" x14ac:dyDescent="0.25">
      <c r="R46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2021-08-15T14:05:07Z</dcterms:modified>
</cp:coreProperties>
</file>