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4/Figure 4.3/"/>
    </mc:Choice>
  </mc:AlternateContent>
  <xr:revisionPtr revIDLastSave="179" documentId="11_F25DC773A252ABDACC10483C711D40045ADE58EB" xr6:coauthVersionLast="47" xr6:coauthVersionMax="47" xr10:uidLastSave="{A2701E8B-EDB6-4FBF-B6B7-25E0D0645F6F}"/>
  <bookViews>
    <workbookView xWindow="-110" yWindow="-110" windowWidth="19420" windowHeight="10420" xr2:uid="{00000000-000D-0000-FFFF-FFFF00000000}"/>
  </bookViews>
  <sheets>
    <sheet name="Void fra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3" i="1" l="1"/>
  <c r="AA4" i="1"/>
  <c r="AA5" i="1"/>
  <c r="AA14" i="1"/>
  <c r="M6" i="1"/>
  <c r="M5" i="1" s="1"/>
  <c r="E16" i="1"/>
  <c r="D16" i="1"/>
  <c r="E12" i="1"/>
  <c r="D12" i="1"/>
  <c r="E8" i="1"/>
  <c r="D8" i="1"/>
  <c r="E4" i="1"/>
  <c r="D4" i="1"/>
  <c r="M21" i="1"/>
  <c r="M20" i="1" s="1"/>
  <c r="M14" i="1"/>
  <c r="M13" i="1" s="1"/>
  <c r="T30" i="1"/>
  <c r="T29" i="1" s="1"/>
  <c r="T20" i="1"/>
  <c r="T19" i="1" s="1"/>
  <c r="T5" i="1"/>
  <c r="T4" i="1" s="1"/>
  <c r="AA28" i="1"/>
  <c r="AA27" i="1" s="1"/>
  <c r="AH55" i="1"/>
  <c r="AH54" i="1" s="1"/>
  <c r="AH30" i="1"/>
  <c r="AH29" i="1" s="1"/>
  <c r="AH5" i="1"/>
  <c r="AH4" i="1" s="1"/>
</calcChain>
</file>

<file path=xl/sharedStrings.xml><?xml version="1.0" encoding="utf-8"?>
<sst xmlns="http://schemas.openxmlformats.org/spreadsheetml/2006/main" count="326" uniqueCount="40">
  <si>
    <t>TFC-100</t>
    <phoneticPr fontId="1" type="noConversion"/>
  </si>
  <si>
    <t>Sample</t>
    <phoneticPr fontId="1" type="noConversion"/>
  </si>
  <si>
    <t xml:space="preserve"> Features</t>
  </si>
  <si>
    <t xml:space="preserve"> Measurement</t>
  </si>
  <si>
    <t xml:space="preserve"> Value</t>
  </si>
  <si>
    <t>PG4</t>
  </si>
  <si>
    <t>Area</t>
  </si>
  <si>
    <t>PG5</t>
  </si>
  <si>
    <t>PG6</t>
  </si>
  <si>
    <t>PG7</t>
  </si>
  <si>
    <t>PG8</t>
  </si>
  <si>
    <t>PG9</t>
  </si>
  <si>
    <t>PG10</t>
  </si>
  <si>
    <t>PG11</t>
  </si>
  <si>
    <t>PG12</t>
  </si>
  <si>
    <t>PG13</t>
  </si>
  <si>
    <t>PG14</t>
  </si>
  <si>
    <t>PG15</t>
  </si>
  <si>
    <t>PG16</t>
  </si>
  <si>
    <t>PG17</t>
  </si>
  <si>
    <t>PG18</t>
  </si>
  <si>
    <t>PG19</t>
  </si>
  <si>
    <t>PG20</t>
  </si>
  <si>
    <t>PG21</t>
  </si>
  <si>
    <t>PG22</t>
  </si>
  <si>
    <t>PG23</t>
  </si>
  <si>
    <t>PG24</t>
  </si>
  <si>
    <t>PG25</t>
  </si>
  <si>
    <t>PG26</t>
  </si>
  <si>
    <t>PG1</t>
  </si>
  <si>
    <t>C1</t>
  </si>
  <si>
    <t>PG2</t>
  </si>
  <si>
    <t>PG3</t>
  </si>
  <si>
    <t>TFC-50</t>
    <phoneticPr fontId="1" type="noConversion"/>
  </si>
  <si>
    <t>Center X Pos.</t>
  </si>
  <si>
    <t>Center Y Pos.</t>
  </si>
  <si>
    <t>TFC-25</t>
    <phoneticPr fontId="1" type="noConversion"/>
  </si>
  <si>
    <t>TFC-0</t>
    <phoneticPr fontId="1" type="noConversion"/>
  </si>
  <si>
    <t>Average</t>
    <phoneticPr fontId="1" type="noConversion"/>
  </si>
  <si>
    <t>Error bar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</si>
</sst>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0" fillId="0" borderId="4" xfId="0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J59"/>
  <sheetViews>
    <sheetView tabSelected="1" topLeftCell="C1" zoomScaleNormal="100" workbookViewId="0">
      <selection activeCell="AA14" sqref="AA14"/>
    </sheetView>
  </sheetViews>
  <sheetFormatPr defaultRowHeight="14" x14ac:dyDescent="0.3"/>
  <cols>
    <col min="1" max="14" width="8.9140625" style="1"/>
    <col min="16" max="26" width="8.9140625" style="1"/>
    <col min="27" max="28" width="20.6640625" style="1" customWidth="1"/>
    <col min="29" max="36" width="8.9140625" style="1"/>
  </cols>
  <sheetData>
    <row r="2" spans="2:34" x14ac:dyDescent="0.3">
      <c r="AC2" s="2" t="s">
        <v>1</v>
      </c>
      <c r="AD2" s="3"/>
      <c r="AE2" s="3"/>
      <c r="AF2" s="3"/>
      <c r="AG2" s="3"/>
      <c r="AH2" s="4"/>
    </row>
    <row r="3" spans="2:34" x14ac:dyDescent="0.3">
      <c r="D3" s="1" t="s">
        <v>38</v>
      </c>
      <c r="E3" s="1" t="s">
        <v>39</v>
      </c>
      <c r="O3" s="2" t="s">
        <v>1</v>
      </c>
      <c r="P3" s="3"/>
      <c r="Q3" s="3" t="s">
        <v>2</v>
      </c>
      <c r="R3" s="3" t="s">
        <v>3</v>
      </c>
      <c r="S3" s="3" t="s">
        <v>4</v>
      </c>
      <c r="T3" s="4"/>
      <c r="V3" s="2" t="s">
        <v>1</v>
      </c>
      <c r="W3" s="3"/>
      <c r="X3" s="3" t="s">
        <v>2</v>
      </c>
      <c r="Y3" s="3" t="s">
        <v>3</v>
      </c>
      <c r="Z3" s="3" t="s">
        <v>4</v>
      </c>
      <c r="AA3" s="4"/>
      <c r="AC3" s="5" t="s">
        <v>0</v>
      </c>
      <c r="AE3" s="1" t="s">
        <v>2</v>
      </c>
      <c r="AF3" s="1" t="s">
        <v>3</v>
      </c>
      <c r="AG3" s="1" t="s">
        <v>4</v>
      </c>
      <c r="AH3" s="6"/>
    </row>
    <row r="4" spans="2:34" x14ac:dyDescent="0.3">
      <c r="B4" s="1" t="s">
        <v>37</v>
      </c>
      <c r="C4" s="1">
        <v>4.0229066829987954E-2</v>
      </c>
      <c r="D4" s="1">
        <f>AVERAGE(C4:C6)</f>
        <v>4.1942118993653382E-2</v>
      </c>
      <c r="E4" s="1">
        <f>STDEV(C4:C6)</f>
        <v>8.0937313830053547E-3</v>
      </c>
      <c r="H4" s="2" t="s">
        <v>1</v>
      </c>
      <c r="I4" s="3"/>
      <c r="J4" s="3" t="s">
        <v>2</v>
      </c>
      <c r="K4" s="3" t="s">
        <v>3</v>
      </c>
      <c r="L4" s="3" t="s">
        <v>4</v>
      </c>
      <c r="M4" s="4"/>
      <c r="O4" s="5" t="s">
        <v>36</v>
      </c>
      <c r="P4" s="1">
        <v>1</v>
      </c>
      <c r="Q4" s="1" t="s">
        <v>29</v>
      </c>
      <c r="R4" s="1" t="s">
        <v>6</v>
      </c>
      <c r="S4" s="1">
        <v>103983</v>
      </c>
      <c r="T4" s="6">
        <f>T5/S4</f>
        <v>0.10980517296096476</v>
      </c>
      <c r="V4" s="5" t="s">
        <v>33</v>
      </c>
      <c r="W4" s="1">
        <v>1</v>
      </c>
      <c r="X4" s="1" t="s">
        <v>29</v>
      </c>
      <c r="Y4" s="1" t="s">
        <v>6</v>
      </c>
      <c r="Z4" s="1">
        <v>164491.70000000001</v>
      </c>
      <c r="AA4" s="6">
        <f>AA5/Z4</f>
        <v>0.25315348433993934</v>
      </c>
      <c r="AC4" s="5"/>
      <c r="AD4" s="1">
        <v>1</v>
      </c>
      <c r="AE4" s="1" t="s">
        <v>5</v>
      </c>
      <c r="AF4" s="1" t="s">
        <v>6</v>
      </c>
      <c r="AG4" s="1">
        <v>419153</v>
      </c>
      <c r="AH4" s="6">
        <f>AH5/AG4</f>
        <v>0.52601319255737156</v>
      </c>
    </row>
    <row r="5" spans="2:34" x14ac:dyDescent="0.3">
      <c r="C5" s="1">
        <v>5.07552509419135E-2</v>
      </c>
      <c r="H5" s="5" t="s">
        <v>37</v>
      </c>
      <c r="I5" s="1">
        <v>1</v>
      </c>
      <c r="J5" s="1" t="s">
        <v>29</v>
      </c>
      <c r="K5" s="1" t="s">
        <v>6</v>
      </c>
      <c r="L5" s="1">
        <v>52754.91</v>
      </c>
      <c r="M5" s="6">
        <f>M6/L5</f>
        <v>4.0229066829987954E-2</v>
      </c>
      <c r="O5" s="10"/>
      <c r="P5" s="1">
        <v>2</v>
      </c>
      <c r="Q5" s="1" t="s">
        <v>31</v>
      </c>
      <c r="R5" s="1" t="s">
        <v>6</v>
      </c>
      <c r="S5" s="1">
        <v>647.91989999999998</v>
      </c>
      <c r="T5" s="6">
        <f>SUM(S5:S16)</f>
        <v>11417.871299999999</v>
      </c>
      <c r="V5" s="5"/>
      <c r="W5" s="1">
        <v>2</v>
      </c>
      <c r="X5" s="1" t="s">
        <v>31</v>
      </c>
      <c r="Y5" s="1" t="s">
        <v>6</v>
      </c>
      <c r="Z5" s="1">
        <v>1012.453</v>
      </c>
      <c r="AA5" s="6">
        <f>SUM(Z5:Z10)</f>
        <v>41641.647000000004</v>
      </c>
      <c r="AC5" s="5"/>
      <c r="AD5" s="1">
        <v>2</v>
      </c>
      <c r="AE5" s="1" t="s">
        <v>7</v>
      </c>
      <c r="AF5" s="1" t="s">
        <v>6</v>
      </c>
      <c r="AG5" s="1">
        <v>7821.2290000000003</v>
      </c>
      <c r="AH5" s="6">
        <f>SUM(AG5:AG26)</f>
        <v>220480.00769999996</v>
      </c>
    </row>
    <row r="6" spans="2:34" x14ac:dyDescent="0.3">
      <c r="C6" s="1">
        <v>3.4842039209058699E-2</v>
      </c>
      <c r="H6" s="5"/>
      <c r="I6" s="1">
        <v>2</v>
      </c>
      <c r="J6" s="1" t="s">
        <v>31</v>
      </c>
      <c r="K6" s="1" t="s">
        <v>6</v>
      </c>
      <c r="L6" s="1">
        <v>238.44450000000001</v>
      </c>
      <c r="M6" s="6">
        <f>SUM(L6:L10)</f>
        <v>2122.2808</v>
      </c>
      <c r="O6" s="10"/>
      <c r="P6" s="1">
        <v>3</v>
      </c>
      <c r="Q6" s="1" t="s">
        <v>32</v>
      </c>
      <c r="R6" s="1" t="s">
        <v>6</v>
      </c>
      <c r="S6" s="1">
        <v>911.33240000000001</v>
      </c>
      <c r="T6" s="6"/>
      <c r="V6" s="5"/>
      <c r="W6" s="1">
        <v>3</v>
      </c>
      <c r="X6" s="1" t="s">
        <v>32</v>
      </c>
      <c r="Y6" s="1" t="s">
        <v>6</v>
      </c>
      <c r="Z6" s="1">
        <v>6957.3360000000002</v>
      </c>
      <c r="AA6" s="6"/>
      <c r="AC6" s="5"/>
      <c r="AD6" s="1">
        <v>3</v>
      </c>
      <c r="AE6" s="1" t="s">
        <v>8</v>
      </c>
      <c r="AF6" s="1" t="s">
        <v>6</v>
      </c>
      <c r="AG6" s="1">
        <v>2458.1010000000001</v>
      </c>
      <c r="AH6" s="6"/>
    </row>
    <row r="7" spans="2:34" x14ac:dyDescent="0.3">
      <c r="H7" s="5"/>
      <c r="I7" s="1">
        <v>3</v>
      </c>
      <c r="J7" s="1" t="s">
        <v>32</v>
      </c>
      <c r="K7" s="1" t="s">
        <v>6</v>
      </c>
      <c r="L7" s="1">
        <v>254.6737</v>
      </c>
      <c r="M7" s="6"/>
      <c r="O7" s="10"/>
      <c r="P7" s="1">
        <v>4</v>
      </c>
      <c r="Q7" s="1" t="s">
        <v>5</v>
      </c>
      <c r="R7" s="1" t="s">
        <v>6</v>
      </c>
      <c r="S7" s="1">
        <v>359.53930000000003</v>
      </c>
      <c r="T7" s="6"/>
      <c r="V7" s="5"/>
      <c r="W7" s="1">
        <v>4</v>
      </c>
      <c r="X7" s="1" t="s">
        <v>5</v>
      </c>
      <c r="Y7" s="1" t="s">
        <v>6</v>
      </c>
      <c r="Z7" s="1">
        <v>6991.0429999999997</v>
      </c>
      <c r="AA7" s="6"/>
      <c r="AC7" s="5"/>
      <c r="AD7" s="1">
        <v>4</v>
      </c>
      <c r="AE7" s="1" t="s">
        <v>9</v>
      </c>
      <c r="AF7" s="1" t="s">
        <v>6</v>
      </c>
      <c r="AG7" s="1">
        <v>1323.3050000000001</v>
      </c>
      <c r="AH7" s="6"/>
    </row>
    <row r="8" spans="2:34" x14ac:dyDescent="0.3">
      <c r="B8" s="1" t="s">
        <v>36</v>
      </c>
      <c r="C8" s="1">
        <v>0.10980517296096476</v>
      </c>
      <c r="D8" s="1">
        <f>AVERAGE(C8:C10)</f>
        <v>0.10486230214569463</v>
      </c>
      <c r="E8" s="1">
        <f>STDEV(C8:C10)</f>
        <v>1.068959815568305E-2</v>
      </c>
      <c r="H8" s="5"/>
      <c r="I8" s="1">
        <v>4</v>
      </c>
      <c r="J8" s="1" t="s">
        <v>5</v>
      </c>
      <c r="K8" s="1" t="s">
        <v>6</v>
      </c>
      <c r="L8" s="1">
        <v>297.11930000000001</v>
      </c>
      <c r="M8" s="6"/>
      <c r="O8" s="10"/>
      <c r="P8" s="1">
        <v>5</v>
      </c>
      <c r="Q8" s="1" t="s">
        <v>7</v>
      </c>
      <c r="R8" s="1" t="s">
        <v>6</v>
      </c>
      <c r="S8" s="1">
        <v>1208.452</v>
      </c>
      <c r="T8" s="6"/>
      <c r="V8" s="5"/>
      <c r="W8" s="1">
        <v>5</v>
      </c>
      <c r="X8" s="1" t="s">
        <v>7</v>
      </c>
      <c r="Y8" s="1" t="s">
        <v>6</v>
      </c>
      <c r="Z8" s="1">
        <v>11623.86</v>
      </c>
      <c r="AA8" s="6"/>
      <c r="AC8" s="5"/>
      <c r="AD8" s="1">
        <v>5</v>
      </c>
      <c r="AE8" s="1" t="s">
        <v>10</v>
      </c>
      <c r="AF8" s="1" t="s">
        <v>6</v>
      </c>
      <c r="AG8" s="1">
        <v>18496.3</v>
      </c>
      <c r="AH8" s="6"/>
    </row>
    <row r="9" spans="2:34" x14ac:dyDescent="0.3">
      <c r="C9" s="1">
        <v>0.11218594355285003</v>
      </c>
      <c r="H9" s="5"/>
      <c r="I9" s="1">
        <v>5</v>
      </c>
      <c r="J9" s="1" t="s">
        <v>7</v>
      </c>
      <c r="K9" s="1" t="s">
        <v>6</v>
      </c>
      <c r="L9" s="1">
        <v>355.79410000000001</v>
      </c>
      <c r="M9" s="6"/>
      <c r="O9" s="10"/>
      <c r="P9" s="1">
        <v>6</v>
      </c>
      <c r="Q9" s="1" t="s">
        <v>8</v>
      </c>
      <c r="R9" s="1" t="s">
        <v>6</v>
      </c>
      <c r="S9" s="1">
        <v>775.25670000000002</v>
      </c>
      <c r="T9" s="6"/>
      <c r="V9" s="5"/>
      <c r="W9" s="1">
        <v>6</v>
      </c>
      <c r="X9" s="1" t="s">
        <v>8</v>
      </c>
      <c r="Y9" s="1" t="s">
        <v>6</v>
      </c>
      <c r="Z9" s="1">
        <v>1744.0150000000001</v>
      </c>
      <c r="AA9" s="6"/>
      <c r="AC9" s="5"/>
      <c r="AD9" s="1">
        <v>6</v>
      </c>
      <c r="AE9" s="1" t="s">
        <v>11</v>
      </c>
      <c r="AF9" s="1" t="s">
        <v>6</v>
      </c>
      <c r="AG9" s="1">
        <v>10752.47</v>
      </c>
      <c r="AH9" s="6"/>
    </row>
    <row r="10" spans="2:34" x14ac:dyDescent="0.3">
      <c r="C10" s="1">
        <v>9.2595789923269112E-2</v>
      </c>
      <c r="H10" s="5"/>
      <c r="I10" s="1">
        <v>6</v>
      </c>
      <c r="J10" s="1" t="s">
        <v>8</v>
      </c>
      <c r="K10" s="1" t="s">
        <v>6</v>
      </c>
      <c r="L10" s="1">
        <v>976.24919999999997</v>
      </c>
      <c r="M10" s="6"/>
      <c r="O10" s="10"/>
      <c r="P10" s="1">
        <v>7</v>
      </c>
      <c r="Q10" s="1" t="s">
        <v>9</v>
      </c>
      <c r="R10" s="1" t="s">
        <v>6</v>
      </c>
      <c r="S10" s="1">
        <v>2348.241</v>
      </c>
      <c r="T10" s="6"/>
      <c r="V10" s="5"/>
      <c r="W10" s="1">
        <v>7</v>
      </c>
      <c r="X10" s="1" t="s">
        <v>9</v>
      </c>
      <c r="Y10" s="1" t="s">
        <v>6</v>
      </c>
      <c r="Z10" s="1">
        <v>13312.94</v>
      </c>
      <c r="AA10" s="6"/>
      <c r="AC10" s="5"/>
      <c r="AD10" s="1">
        <v>7</v>
      </c>
      <c r="AE10" s="1" t="s">
        <v>12</v>
      </c>
      <c r="AF10" s="1" t="s">
        <v>6</v>
      </c>
      <c r="AG10" s="1">
        <v>543.05420000000004</v>
      </c>
      <c r="AH10" s="6"/>
    </row>
    <row r="11" spans="2:34" x14ac:dyDescent="0.3">
      <c r="H11" s="5"/>
      <c r="M11" s="6"/>
      <c r="O11" s="10"/>
      <c r="P11" s="1">
        <v>8</v>
      </c>
      <c r="Q11" s="1" t="s">
        <v>10</v>
      </c>
      <c r="R11" s="1" t="s">
        <v>6</v>
      </c>
      <c r="S11" s="1">
        <v>1881.34</v>
      </c>
      <c r="T11" s="6"/>
      <c r="V11" s="5"/>
      <c r="AA11" s="6"/>
      <c r="AC11" s="5"/>
      <c r="AD11" s="1">
        <v>8</v>
      </c>
      <c r="AE11" s="1" t="s">
        <v>13</v>
      </c>
      <c r="AF11" s="1" t="s">
        <v>6</v>
      </c>
      <c r="AG11" s="1">
        <v>347.05529999999999</v>
      </c>
      <c r="AH11" s="6"/>
    </row>
    <row r="12" spans="2:34" x14ac:dyDescent="0.3">
      <c r="B12" s="1" t="s">
        <v>33</v>
      </c>
      <c r="C12" s="1">
        <v>0.25315348433993934</v>
      </c>
      <c r="D12" s="1">
        <f>AVERAGE(C12:C14)</f>
        <v>0.25931281435992243</v>
      </c>
      <c r="E12" s="1">
        <f>STDEV(C12:C14)</f>
        <v>2.5228824399309673E-2</v>
      </c>
      <c r="H12" s="5"/>
      <c r="J12" s="1" t="s">
        <v>2</v>
      </c>
      <c r="K12" s="1" t="s">
        <v>3</v>
      </c>
      <c r="L12" s="1" t="s">
        <v>4</v>
      </c>
      <c r="M12" s="6"/>
      <c r="O12" s="10"/>
      <c r="P12" s="1">
        <v>9</v>
      </c>
      <c r="Q12" s="1" t="s">
        <v>11</v>
      </c>
      <c r="R12" s="1" t="s">
        <v>6</v>
      </c>
      <c r="S12" s="1">
        <v>835.17989999999998</v>
      </c>
      <c r="T12" s="6"/>
      <c r="V12" s="5"/>
      <c r="X12" s="1" t="s">
        <v>2</v>
      </c>
      <c r="Y12" s="1" t="s">
        <v>3</v>
      </c>
      <c r="Z12" s="1" t="s">
        <v>4</v>
      </c>
      <c r="AA12" s="6"/>
      <c r="AC12" s="5"/>
      <c r="AD12" s="1">
        <v>9</v>
      </c>
      <c r="AE12" s="1" t="s">
        <v>14</v>
      </c>
      <c r="AF12" s="1" t="s">
        <v>6</v>
      </c>
      <c r="AG12" s="1">
        <v>348.30369999999999</v>
      </c>
      <c r="AH12" s="6"/>
    </row>
    <row r="13" spans="2:34" x14ac:dyDescent="0.3">
      <c r="C13" s="1">
        <v>0.28705095805068231</v>
      </c>
      <c r="H13" s="5"/>
      <c r="I13" s="1">
        <v>1</v>
      </c>
      <c r="J13" s="1" t="s">
        <v>29</v>
      </c>
      <c r="K13" s="1" t="s">
        <v>6</v>
      </c>
      <c r="L13" s="1">
        <v>56448.92</v>
      </c>
      <c r="M13" s="6">
        <f>M14/L13</f>
        <v>5.07552509419135E-2</v>
      </c>
      <c r="O13" s="10"/>
      <c r="P13" s="1">
        <v>10</v>
      </c>
      <c r="Q13" s="1" t="s">
        <v>12</v>
      </c>
      <c r="R13" s="1" t="s">
        <v>6</v>
      </c>
      <c r="S13" s="1">
        <v>601.72900000000004</v>
      </c>
      <c r="T13" s="6"/>
      <c r="V13" s="5"/>
      <c r="W13" s="1">
        <v>1</v>
      </c>
      <c r="X13" s="1" t="s">
        <v>29</v>
      </c>
      <c r="Y13" s="1" t="s">
        <v>6</v>
      </c>
      <c r="Z13" s="1">
        <v>140352.70000000001</v>
      </c>
      <c r="AA13" s="6">
        <f>AA14/Z13</f>
        <v>0.28705095805068231</v>
      </c>
      <c r="AC13" s="5"/>
      <c r="AD13" s="1">
        <v>10</v>
      </c>
      <c r="AE13" s="1" t="s">
        <v>15</v>
      </c>
      <c r="AF13" s="1" t="s">
        <v>6</v>
      </c>
      <c r="AG13" s="1">
        <v>322.08730000000003</v>
      </c>
      <c r="AH13" s="6"/>
    </row>
    <row r="14" spans="2:34" x14ac:dyDescent="0.3">
      <c r="C14" s="1">
        <v>0.23773400068914574</v>
      </c>
      <c r="H14" s="5"/>
      <c r="I14" s="1">
        <v>2</v>
      </c>
      <c r="J14" s="1" t="s">
        <v>31</v>
      </c>
      <c r="K14" s="1" t="s">
        <v>6</v>
      </c>
      <c r="L14" s="1">
        <v>258.41890000000001</v>
      </c>
      <c r="M14" s="6">
        <f>SUM(L14:L17)</f>
        <v>2865.0790999999999</v>
      </c>
      <c r="O14" s="10"/>
      <c r="P14" s="1">
        <v>11</v>
      </c>
      <c r="Q14" s="1" t="s">
        <v>13</v>
      </c>
      <c r="R14" s="1" t="s">
        <v>6</v>
      </c>
      <c r="S14" s="1">
        <v>692.8623</v>
      </c>
      <c r="T14" s="6"/>
      <c r="V14" s="5"/>
      <c r="W14" s="1">
        <v>2</v>
      </c>
      <c r="X14" s="1" t="s">
        <v>31</v>
      </c>
      <c r="Y14" s="1" t="s">
        <v>6</v>
      </c>
      <c r="Z14" s="1">
        <v>1317.0630000000001</v>
      </c>
      <c r="AA14" s="6">
        <f>SUM(Z14:Z24)</f>
        <v>40288.377</v>
      </c>
      <c r="AC14" s="5"/>
      <c r="AD14" s="1">
        <v>11</v>
      </c>
      <c r="AE14" s="1" t="s">
        <v>16</v>
      </c>
      <c r="AF14" s="1" t="s">
        <v>6</v>
      </c>
      <c r="AG14" s="1">
        <v>2150.9940000000001</v>
      </c>
      <c r="AH14" s="6"/>
    </row>
    <row r="15" spans="2:34" x14ac:dyDescent="0.3">
      <c r="H15" s="5"/>
      <c r="I15" s="1">
        <v>3</v>
      </c>
      <c r="J15" s="1" t="s">
        <v>32</v>
      </c>
      <c r="K15" s="1" t="s">
        <v>6</v>
      </c>
      <c r="L15" s="1">
        <v>746.54349999999999</v>
      </c>
      <c r="M15" s="6"/>
      <c r="O15" s="10"/>
      <c r="P15" s="1">
        <v>12</v>
      </c>
      <c r="Q15" s="1" t="s">
        <v>14</v>
      </c>
      <c r="R15" s="1" t="s">
        <v>6</v>
      </c>
      <c r="S15" s="1">
        <v>855.15430000000003</v>
      </c>
      <c r="T15" s="6"/>
      <c r="V15" s="5"/>
      <c r="W15" s="1">
        <v>3</v>
      </c>
      <c r="X15" s="1" t="s">
        <v>32</v>
      </c>
      <c r="Y15" s="1" t="s">
        <v>6</v>
      </c>
      <c r="Z15" s="1">
        <v>2304.547</v>
      </c>
      <c r="AA15" s="6"/>
      <c r="AC15" s="5"/>
      <c r="AD15" s="1">
        <v>12</v>
      </c>
      <c r="AE15" s="1" t="s">
        <v>17</v>
      </c>
      <c r="AF15" s="1" t="s">
        <v>6</v>
      </c>
      <c r="AG15" s="1">
        <v>395.74299999999999</v>
      </c>
      <c r="AH15" s="6"/>
    </row>
    <row r="16" spans="2:34" x14ac:dyDescent="0.3">
      <c r="B16" s="1" t="s">
        <v>0</v>
      </c>
      <c r="C16" s="1">
        <v>0.52601319255737156</v>
      </c>
      <c r="D16" s="1">
        <f>AVERAGE(C16:C18)</f>
        <v>0.49565118745145426</v>
      </c>
      <c r="E16" s="1">
        <f>STDEV(C16:C18)</f>
        <v>3.4513804149986449E-2</v>
      </c>
      <c r="H16" s="5"/>
      <c r="I16" s="1">
        <v>4</v>
      </c>
      <c r="J16" s="1" t="s">
        <v>7</v>
      </c>
      <c r="K16" s="1" t="s">
        <v>6</v>
      </c>
      <c r="L16" s="1">
        <v>891.35789999999997</v>
      </c>
      <c r="M16" s="6"/>
      <c r="O16" s="10"/>
      <c r="P16" s="1">
        <v>13</v>
      </c>
      <c r="Q16" s="1" t="s">
        <v>15</v>
      </c>
      <c r="R16" s="1" t="s">
        <v>6</v>
      </c>
      <c r="S16" s="1">
        <v>300.86450000000002</v>
      </c>
      <c r="T16" s="6"/>
      <c r="V16" s="5"/>
      <c r="W16" s="1">
        <v>4</v>
      </c>
      <c r="X16" s="1" t="s">
        <v>5</v>
      </c>
      <c r="Y16" s="1" t="s">
        <v>6</v>
      </c>
      <c r="Z16" s="1">
        <v>1525.5450000000001</v>
      </c>
      <c r="AA16" s="6"/>
      <c r="AC16" s="5"/>
      <c r="AD16" s="1">
        <v>13</v>
      </c>
      <c r="AE16" s="1" t="s">
        <v>18</v>
      </c>
      <c r="AF16" s="1" t="s">
        <v>6</v>
      </c>
      <c r="AG16" s="1">
        <v>15294.15</v>
      </c>
      <c r="AH16" s="6"/>
    </row>
    <row r="17" spans="3:34" x14ac:dyDescent="0.3">
      <c r="C17" s="1">
        <v>0.45811366098790501</v>
      </c>
      <c r="H17" s="5"/>
      <c r="I17" s="1">
        <v>5</v>
      </c>
      <c r="J17" s="1" t="s">
        <v>8</v>
      </c>
      <c r="K17" s="1" t="s">
        <v>6</v>
      </c>
      <c r="L17" s="1">
        <v>968.75879999999995</v>
      </c>
      <c r="M17" s="6"/>
      <c r="O17" s="10"/>
      <c r="T17" s="6"/>
      <c r="V17" s="5"/>
      <c r="W17" s="1">
        <v>5</v>
      </c>
      <c r="X17" s="1" t="s">
        <v>7</v>
      </c>
      <c r="Y17" s="1" t="s">
        <v>6</v>
      </c>
      <c r="Z17" s="1">
        <v>5316.9380000000001</v>
      </c>
      <c r="AA17" s="6"/>
      <c r="AC17" s="5"/>
      <c r="AD17" s="1">
        <v>14</v>
      </c>
      <c r="AE17" s="1" t="s">
        <v>19</v>
      </c>
      <c r="AF17" s="1" t="s">
        <v>6</v>
      </c>
      <c r="AG17" s="1">
        <v>9814.9249999999993</v>
      </c>
      <c r="AH17" s="6"/>
    </row>
    <row r="18" spans="3:34" x14ac:dyDescent="0.3">
      <c r="C18" s="1">
        <v>0.50282670880908642</v>
      </c>
      <c r="H18" s="5"/>
      <c r="M18" s="6"/>
      <c r="O18" s="10"/>
      <c r="Q18" s="1" t="s">
        <v>2</v>
      </c>
      <c r="R18" s="1" t="s">
        <v>3</v>
      </c>
      <c r="S18" s="1" t="s">
        <v>4</v>
      </c>
      <c r="T18" s="6"/>
      <c r="V18" s="5"/>
      <c r="W18" s="1">
        <v>6</v>
      </c>
      <c r="X18" s="1" t="s">
        <v>8</v>
      </c>
      <c r="Y18" s="1" t="s">
        <v>6</v>
      </c>
      <c r="Z18" s="1">
        <v>12094.5</v>
      </c>
      <c r="AA18" s="6"/>
      <c r="AC18" s="5"/>
      <c r="AD18" s="1">
        <v>15</v>
      </c>
      <c r="AE18" s="1" t="s">
        <v>20</v>
      </c>
      <c r="AF18" s="1" t="s">
        <v>6</v>
      </c>
      <c r="AG18" s="1">
        <v>97321.56</v>
      </c>
      <c r="AH18" s="6"/>
    </row>
    <row r="19" spans="3:34" x14ac:dyDescent="0.3">
      <c r="H19" s="5"/>
      <c r="J19" s="1" t="s">
        <v>2</v>
      </c>
      <c r="K19" s="1" t="s">
        <v>3</v>
      </c>
      <c r="L19" s="1" t="s">
        <v>4</v>
      </c>
      <c r="M19" s="6"/>
      <c r="O19" s="10"/>
      <c r="P19" s="1">
        <v>1</v>
      </c>
      <c r="Q19" s="1" t="s">
        <v>29</v>
      </c>
      <c r="R19" s="1" t="s">
        <v>6</v>
      </c>
      <c r="S19" s="1">
        <v>90350</v>
      </c>
      <c r="T19" s="6">
        <f>T20/S19</f>
        <v>0.11218594355285003</v>
      </c>
      <c r="V19" s="5"/>
      <c r="W19" s="1">
        <v>7</v>
      </c>
      <c r="X19" s="1" t="s">
        <v>9</v>
      </c>
      <c r="Y19" s="1" t="s">
        <v>6</v>
      </c>
      <c r="Z19" s="1">
        <v>4450.5479999999998</v>
      </c>
      <c r="AA19" s="6"/>
      <c r="AC19" s="5"/>
      <c r="AD19" s="1">
        <v>16</v>
      </c>
      <c r="AE19" s="1" t="s">
        <v>21</v>
      </c>
      <c r="AF19" s="1" t="s">
        <v>6</v>
      </c>
      <c r="AG19" s="1">
        <v>38712.9</v>
      </c>
      <c r="AH19" s="6"/>
    </row>
    <row r="20" spans="3:34" x14ac:dyDescent="0.3">
      <c r="H20" s="5"/>
      <c r="I20" s="1">
        <v>1</v>
      </c>
      <c r="J20" s="1" t="s">
        <v>29</v>
      </c>
      <c r="K20" s="1" t="s">
        <v>6</v>
      </c>
      <c r="L20" s="1">
        <v>67217.63</v>
      </c>
      <c r="M20" s="6">
        <f>M21/L20</f>
        <v>3.4842039209058699E-2</v>
      </c>
      <c r="O20" s="10"/>
      <c r="P20" s="1">
        <v>2</v>
      </c>
      <c r="Q20" s="1" t="s">
        <v>31</v>
      </c>
      <c r="R20" s="1" t="s">
        <v>6</v>
      </c>
      <c r="S20" s="1">
        <v>320</v>
      </c>
      <c r="T20" s="6">
        <f>SUM(S20:S26)</f>
        <v>10136</v>
      </c>
      <c r="V20" s="5"/>
      <c r="W20" s="1">
        <v>8</v>
      </c>
      <c r="X20" s="1" t="s">
        <v>10</v>
      </c>
      <c r="Y20" s="1" t="s">
        <v>6</v>
      </c>
      <c r="Z20" s="1">
        <v>6507.9120000000003</v>
      </c>
      <c r="AA20" s="6"/>
      <c r="AC20" s="5"/>
      <c r="AD20" s="1">
        <v>17</v>
      </c>
      <c r="AE20" s="1" t="s">
        <v>22</v>
      </c>
      <c r="AF20" s="1" t="s">
        <v>6</v>
      </c>
      <c r="AG20" s="1">
        <v>12762.4</v>
      </c>
      <c r="AH20" s="6"/>
    </row>
    <row r="21" spans="3:34" x14ac:dyDescent="0.3">
      <c r="H21" s="5"/>
      <c r="I21" s="1">
        <v>2</v>
      </c>
      <c r="J21" s="1" t="s">
        <v>31</v>
      </c>
      <c r="K21" s="1" t="s">
        <v>6</v>
      </c>
      <c r="L21" s="1">
        <v>247.1833</v>
      </c>
      <c r="M21" s="6">
        <f>SUM(L21:L26)</f>
        <v>2341.9993000000004</v>
      </c>
      <c r="O21" s="10"/>
      <c r="P21" s="1">
        <v>3</v>
      </c>
      <c r="Q21" s="1" t="s">
        <v>32</v>
      </c>
      <c r="R21" s="1" t="s">
        <v>6</v>
      </c>
      <c r="S21" s="1">
        <v>190</v>
      </c>
      <c r="T21" s="6"/>
      <c r="V21" s="5"/>
      <c r="W21" s="1">
        <v>9</v>
      </c>
      <c r="X21" s="1" t="s">
        <v>11</v>
      </c>
      <c r="Y21" s="1" t="s">
        <v>6</v>
      </c>
      <c r="Z21" s="1">
        <v>1038.6690000000001</v>
      </c>
      <c r="AA21" s="6"/>
      <c r="AC21" s="5"/>
      <c r="AD21" s="1">
        <v>18</v>
      </c>
      <c r="AE21" s="1" t="s">
        <v>23</v>
      </c>
      <c r="AF21" s="1" t="s">
        <v>6</v>
      </c>
      <c r="AG21" s="1">
        <v>156.05009999999999</v>
      </c>
      <c r="AH21" s="6"/>
    </row>
    <row r="22" spans="3:34" x14ac:dyDescent="0.3">
      <c r="H22" s="5"/>
      <c r="I22" s="1">
        <v>3</v>
      </c>
      <c r="J22" s="1" t="s">
        <v>32</v>
      </c>
      <c r="K22" s="1" t="s">
        <v>6</v>
      </c>
      <c r="L22" s="1">
        <v>624.2002</v>
      </c>
      <c r="M22" s="6"/>
      <c r="O22" s="10"/>
      <c r="P22" s="1">
        <v>4</v>
      </c>
      <c r="Q22" s="1" t="s">
        <v>5</v>
      </c>
      <c r="R22" s="1" t="s">
        <v>6</v>
      </c>
      <c r="S22" s="1">
        <v>3627</v>
      </c>
      <c r="T22" s="6"/>
      <c r="V22" s="5"/>
      <c r="W22" s="1">
        <v>10</v>
      </c>
      <c r="X22" s="1" t="s">
        <v>12</v>
      </c>
      <c r="Y22" s="1" t="s">
        <v>6</v>
      </c>
      <c r="Z22" s="1">
        <v>1709.06</v>
      </c>
      <c r="AA22" s="6"/>
      <c r="AC22" s="5"/>
      <c r="AD22" s="1">
        <v>19</v>
      </c>
      <c r="AE22" s="1" t="s">
        <v>24</v>
      </c>
      <c r="AF22" s="1" t="s">
        <v>6</v>
      </c>
      <c r="AG22" s="1">
        <v>486.87619999999998</v>
      </c>
      <c r="AH22" s="6"/>
    </row>
    <row r="23" spans="3:34" x14ac:dyDescent="0.3">
      <c r="H23" s="5"/>
      <c r="I23" s="1">
        <v>4</v>
      </c>
      <c r="J23" s="1" t="s">
        <v>5</v>
      </c>
      <c r="K23" s="1" t="s">
        <v>6</v>
      </c>
      <c r="L23" s="1">
        <v>191.00530000000001</v>
      </c>
      <c r="M23" s="6"/>
      <c r="O23" s="10"/>
      <c r="P23" s="1">
        <v>5</v>
      </c>
      <c r="Q23" s="1" t="s">
        <v>7</v>
      </c>
      <c r="R23" s="1" t="s">
        <v>6</v>
      </c>
      <c r="S23" s="1">
        <v>964</v>
      </c>
      <c r="T23" s="6"/>
      <c r="V23" s="5"/>
      <c r="W23" s="1">
        <v>11</v>
      </c>
      <c r="X23" s="1" t="s">
        <v>13</v>
      </c>
      <c r="Y23" s="1" t="s">
        <v>6</v>
      </c>
      <c r="Z23" s="1">
        <v>2443.12</v>
      </c>
      <c r="AA23" s="6"/>
      <c r="AC23" s="5"/>
      <c r="AD23" s="1">
        <v>20</v>
      </c>
      <c r="AE23" s="1" t="s">
        <v>25</v>
      </c>
      <c r="AF23" s="1" t="s">
        <v>6</v>
      </c>
      <c r="AG23" s="1">
        <v>368.27809999999999</v>
      </c>
      <c r="AH23" s="6"/>
    </row>
    <row r="24" spans="3:34" x14ac:dyDescent="0.3">
      <c r="H24" s="5"/>
      <c r="I24" s="1">
        <v>5</v>
      </c>
      <c r="J24" s="1" t="s">
        <v>7</v>
      </c>
      <c r="K24" s="1" t="s">
        <v>6</v>
      </c>
      <c r="L24" s="1">
        <v>418.21420000000001</v>
      </c>
      <c r="M24" s="6"/>
      <c r="O24" s="10"/>
      <c r="P24" s="1">
        <v>6</v>
      </c>
      <c r="Q24" s="1" t="s">
        <v>8</v>
      </c>
      <c r="R24" s="1" t="s">
        <v>6</v>
      </c>
      <c r="S24" s="1">
        <v>843</v>
      </c>
      <c r="T24" s="6"/>
      <c r="V24" s="5"/>
      <c r="W24" s="1">
        <v>12</v>
      </c>
      <c r="X24" s="1" t="s">
        <v>14</v>
      </c>
      <c r="Y24" s="1" t="s">
        <v>6</v>
      </c>
      <c r="Z24" s="1">
        <v>1580.4749999999999</v>
      </c>
      <c r="AA24" s="6"/>
      <c r="AC24" s="5"/>
      <c r="AD24" s="1">
        <v>21</v>
      </c>
      <c r="AE24" s="1" t="s">
        <v>26</v>
      </c>
      <c r="AF24" s="1" t="s">
        <v>6</v>
      </c>
      <c r="AG24" s="1">
        <v>220.96690000000001</v>
      </c>
      <c r="AH24" s="6"/>
    </row>
    <row r="25" spans="3:34" x14ac:dyDescent="0.3">
      <c r="H25" s="5"/>
      <c r="I25" s="1">
        <v>6</v>
      </c>
      <c r="J25" s="1" t="s">
        <v>8</v>
      </c>
      <c r="K25" s="1" t="s">
        <v>6</v>
      </c>
      <c r="L25" s="1">
        <v>530.5702</v>
      </c>
      <c r="M25" s="6"/>
      <c r="O25" s="10"/>
      <c r="P25" s="1">
        <v>7</v>
      </c>
      <c r="Q25" s="1" t="s">
        <v>9</v>
      </c>
      <c r="R25" s="1" t="s">
        <v>6</v>
      </c>
      <c r="S25" s="1">
        <v>4174</v>
      </c>
      <c r="T25" s="6"/>
      <c r="V25" s="5"/>
      <c r="AA25" s="6"/>
      <c r="AC25" s="5"/>
      <c r="AD25" s="1">
        <v>22</v>
      </c>
      <c r="AE25" s="1" t="s">
        <v>27</v>
      </c>
      <c r="AF25" s="1" t="s">
        <v>6</v>
      </c>
      <c r="AG25" s="1">
        <v>121.09480000000001</v>
      </c>
      <c r="AH25" s="6"/>
    </row>
    <row r="26" spans="3:34" x14ac:dyDescent="0.3">
      <c r="H26" s="7"/>
      <c r="I26" s="8">
        <v>7</v>
      </c>
      <c r="J26" s="8" t="s">
        <v>9</v>
      </c>
      <c r="K26" s="8" t="s">
        <v>6</v>
      </c>
      <c r="L26" s="8">
        <v>330.8261</v>
      </c>
      <c r="M26" s="9"/>
      <c r="O26" s="10"/>
      <c r="P26" s="1">
        <v>8</v>
      </c>
      <c r="Q26" s="1" t="s">
        <v>10</v>
      </c>
      <c r="R26" s="1" t="s">
        <v>6</v>
      </c>
      <c r="S26" s="1">
        <v>18</v>
      </c>
      <c r="T26" s="6"/>
      <c r="V26" s="5"/>
      <c r="X26" s="1" t="s">
        <v>2</v>
      </c>
      <c r="Y26" s="1" t="s">
        <v>3</v>
      </c>
      <c r="Z26" s="1" t="s">
        <v>4</v>
      </c>
      <c r="AA26" s="6"/>
      <c r="AC26" s="5"/>
      <c r="AD26" s="1">
        <v>23</v>
      </c>
      <c r="AE26" s="1" t="s">
        <v>28</v>
      </c>
      <c r="AF26" s="1" t="s">
        <v>6</v>
      </c>
      <c r="AG26" s="1">
        <v>262.16410000000002</v>
      </c>
      <c r="AH26" s="6"/>
    </row>
    <row r="27" spans="3:34" x14ac:dyDescent="0.3">
      <c r="O27" s="10"/>
      <c r="T27" s="6"/>
      <c r="V27" s="5"/>
      <c r="W27" s="1">
        <v>1</v>
      </c>
      <c r="X27" s="1" t="s">
        <v>29</v>
      </c>
      <c r="Y27" s="1" t="s">
        <v>6</v>
      </c>
      <c r="Z27" s="1">
        <v>191831.7</v>
      </c>
      <c r="AA27" s="6">
        <f>AA28/Z27</f>
        <v>0.23773400068914574</v>
      </c>
      <c r="AC27" s="5"/>
      <c r="AH27" s="6"/>
    </row>
    <row r="28" spans="3:34" x14ac:dyDescent="0.3">
      <c r="O28" s="10"/>
      <c r="Q28" s="1" t="s">
        <v>2</v>
      </c>
      <c r="R28" s="1" t="s">
        <v>3</v>
      </c>
      <c r="S28" s="1" t="s">
        <v>4</v>
      </c>
      <c r="T28" s="6"/>
      <c r="V28" s="5"/>
      <c r="W28" s="1">
        <v>2</v>
      </c>
      <c r="X28" s="1" t="s">
        <v>32</v>
      </c>
      <c r="Y28" s="1" t="s">
        <v>6</v>
      </c>
      <c r="Z28" s="1">
        <v>6423.0209999999997</v>
      </c>
      <c r="AA28" s="6">
        <f>SUM(Z28:Z37)</f>
        <v>45604.917500000003</v>
      </c>
      <c r="AC28" s="5"/>
      <c r="AE28" s="1" t="s">
        <v>2</v>
      </c>
      <c r="AF28" s="1" t="s">
        <v>3</v>
      </c>
      <c r="AG28" s="1" t="s">
        <v>4</v>
      </c>
      <c r="AH28" s="6"/>
    </row>
    <row r="29" spans="3:34" x14ac:dyDescent="0.3">
      <c r="O29" s="10"/>
      <c r="P29" s="1">
        <v>1</v>
      </c>
      <c r="Q29" s="1" t="s">
        <v>29</v>
      </c>
      <c r="R29" s="1" t="s">
        <v>6</v>
      </c>
      <c r="S29" s="1">
        <v>121515.6</v>
      </c>
      <c r="T29" s="6">
        <f>T30/S29</f>
        <v>9.2595789923269112E-2</v>
      </c>
      <c r="V29" s="5"/>
      <c r="W29" s="1">
        <v>3</v>
      </c>
      <c r="X29" s="1" t="s">
        <v>5</v>
      </c>
      <c r="Y29" s="1" t="s">
        <v>6</v>
      </c>
      <c r="Z29" s="1">
        <v>1257.1389999999999</v>
      </c>
      <c r="AA29" s="6"/>
      <c r="AC29" s="5"/>
      <c r="AD29" s="1">
        <v>1</v>
      </c>
      <c r="AE29" s="1" t="s">
        <v>29</v>
      </c>
      <c r="AF29" s="1" t="s">
        <v>6</v>
      </c>
      <c r="AG29" s="1">
        <v>441176</v>
      </c>
      <c r="AH29" s="6">
        <f>AH30/AG29</f>
        <v>0.45811366098790501</v>
      </c>
    </row>
    <row r="30" spans="3:34" x14ac:dyDescent="0.3">
      <c r="O30" s="10"/>
      <c r="P30" s="1">
        <v>2</v>
      </c>
      <c r="Q30" s="1" t="s">
        <v>31</v>
      </c>
      <c r="R30" s="1" t="s">
        <v>6</v>
      </c>
      <c r="S30" s="1">
        <v>1720.296</v>
      </c>
      <c r="T30" s="6">
        <f>SUM(S30:S44)</f>
        <v>11251.832970000001</v>
      </c>
      <c r="V30" s="5"/>
      <c r="W30" s="1">
        <v>4</v>
      </c>
      <c r="X30" s="1" t="s">
        <v>7</v>
      </c>
      <c r="Y30" s="1" t="s">
        <v>6</v>
      </c>
      <c r="Z30" s="1">
        <v>14349.12</v>
      </c>
      <c r="AA30" s="6"/>
      <c r="AC30" s="5"/>
      <c r="AD30" s="1">
        <v>2</v>
      </c>
      <c r="AE30" s="1" t="s">
        <v>30</v>
      </c>
      <c r="AF30" s="1" t="s">
        <v>6</v>
      </c>
      <c r="AG30" s="1">
        <v>392.19659999999999</v>
      </c>
      <c r="AH30" s="6">
        <f>SUM(AG30:AG51)</f>
        <v>202108.75249999997</v>
      </c>
    </row>
    <row r="31" spans="3:34" x14ac:dyDescent="0.3">
      <c r="O31" s="10"/>
      <c r="P31" s="1">
        <v>3</v>
      </c>
      <c r="Q31" s="1" t="s">
        <v>32</v>
      </c>
      <c r="R31" s="1" t="s">
        <v>6</v>
      </c>
      <c r="S31" s="1">
        <v>755.28229999999996</v>
      </c>
      <c r="T31" s="6"/>
      <c r="V31" s="5"/>
      <c r="W31" s="1">
        <v>5</v>
      </c>
      <c r="X31" s="1" t="s">
        <v>8</v>
      </c>
      <c r="Y31" s="1" t="s">
        <v>6</v>
      </c>
      <c r="Z31" s="1">
        <v>8757.5290000000005</v>
      </c>
      <c r="AA31" s="6"/>
      <c r="AC31" s="5"/>
      <c r="AD31" s="1">
        <v>3</v>
      </c>
      <c r="AE31" s="1" t="s">
        <v>31</v>
      </c>
      <c r="AF31" s="1" t="s">
        <v>6</v>
      </c>
      <c r="AG31" s="1">
        <v>817.70230000000004</v>
      </c>
      <c r="AH31" s="6"/>
    </row>
    <row r="32" spans="3:34" x14ac:dyDescent="0.3">
      <c r="O32" s="10"/>
      <c r="P32" s="1">
        <v>4</v>
      </c>
      <c r="Q32" s="1" t="s">
        <v>5</v>
      </c>
      <c r="R32" s="1" t="s">
        <v>6</v>
      </c>
      <c r="S32" s="1">
        <v>774.00829999999996</v>
      </c>
      <c r="T32" s="6"/>
      <c r="V32" s="5"/>
      <c r="W32" s="1">
        <v>6</v>
      </c>
      <c r="X32" s="1" t="s">
        <v>9</v>
      </c>
      <c r="Y32" s="1" t="s">
        <v>6</v>
      </c>
      <c r="Z32" s="1">
        <v>781.49869999999999</v>
      </c>
      <c r="AA32" s="6"/>
      <c r="AC32" s="5"/>
      <c r="AD32" s="1">
        <v>4</v>
      </c>
      <c r="AE32" s="1" t="s">
        <v>32</v>
      </c>
      <c r="AF32" s="1" t="s">
        <v>6</v>
      </c>
      <c r="AG32" s="1">
        <v>4456.79</v>
      </c>
      <c r="AH32" s="6"/>
    </row>
    <row r="33" spans="15:34" x14ac:dyDescent="0.3">
      <c r="O33" s="10"/>
      <c r="P33" s="1">
        <v>5</v>
      </c>
      <c r="Q33" s="1" t="s">
        <v>7</v>
      </c>
      <c r="R33" s="1" t="s">
        <v>6</v>
      </c>
      <c r="S33" s="1">
        <v>689.11710000000005</v>
      </c>
      <c r="T33" s="6"/>
      <c r="V33" s="5"/>
      <c r="W33" s="1">
        <v>7</v>
      </c>
      <c r="X33" s="1" t="s">
        <v>10</v>
      </c>
      <c r="Y33" s="1" t="s">
        <v>6</v>
      </c>
      <c r="Z33" s="1">
        <v>3284.5419999999999</v>
      </c>
      <c r="AA33" s="6"/>
      <c r="AC33" s="5"/>
      <c r="AD33" s="1">
        <v>5</v>
      </c>
      <c r="AE33" s="1" t="s">
        <v>5</v>
      </c>
      <c r="AF33" s="1" t="s">
        <v>6</v>
      </c>
      <c r="AG33" s="1">
        <v>1732.78</v>
      </c>
      <c r="AH33" s="6"/>
    </row>
    <row r="34" spans="15:34" x14ac:dyDescent="0.3">
      <c r="O34" s="10"/>
      <c r="P34" s="1">
        <v>6</v>
      </c>
      <c r="Q34" s="1" t="s">
        <v>8</v>
      </c>
      <c r="R34" s="1" t="s">
        <v>6</v>
      </c>
      <c r="S34" s="1">
        <v>656.65869999999995</v>
      </c>
      <c r="T34" s="6"/>
      <c r="V34" s="5"/>
      <c r="W34" s="1">
        <v>8</v>
      </c>
      <c r="X34" s="1" t="s">
        <v>11</v>
      </c>
      <c r="Y34" s="1" t="s">
        <v>6</v>
      </c>
      <c r="Z34" s="1">
        <v>1287.1010000000001</v>
      </c>
      <c r="AA34" s="6"/>
      <c r="AC34" s="5"/>
      <c r="AD34" s="1">
        <v>6</v>
      </c>
      <c r="AE34" s="1" t="s">
        <v>7</v>
      </c>
      <c r="AF34" s="1" t="s">
        <v>6</v>
      </c>
      <c r="AG34" s="1">
        <v>1218.4390000000001</v>
      </c>
      <c r="AH34" s="6"/>
    </row>
    <row r="35" spans="15:34" x14ac:dyDescent="0.3">
      <c r="O35" s="10"/>
      <c r="P35" s="1">
        <v>7</v>
      </c>
      <c r="Q35" s="1" t="s">
        <v>9</v>
      </c>
      <c r="R35" s="1" t="s">
        <v>6</v>
      </c>
      <c r="S35" s="1">
        <v>1444.3989999999999</v>
      </c>
      <c r="T35" s="6"/>
      <c r="V35" s="5"/>
      <c r="W35" s="1">
        <v>9</v>
      </c>
      <c r="X35" s="1" t="s">
        <v>12</v>
      </c>
      <c r="Y35" s="1" t="s">
        <v>6</v>
      </c>
      <c r="Z35" s="1">
        <v>569.27059999999994</v>
      </c>
      <c r="AA35" s="6"/>
      <c r="AC35" s="5"/>
      <c r="AD35" s="1">
        <v>7</v>
      </c>
      <c r="AE35" s="1" t="s">
        <v>8</v>
      </c>
      <c r="AF35" s="1" t="s">
        <v>6</v>
      </c>
      <c r="AG35" s="1">
        <v>872.63189999999997</v>
      </c>
      <c r="AH35" s="6"/>
    </row>
    <row r="36" spans="15:34" x14ac:dyDescent="0.3">
      <c r="O36" s="10"/>
      <c r="P36" s="1">
        <v>8</v>
      </c>
      <c r="Q36" s="1" t="s">
        <v>10</v>
      </c>
      <c r="R36" s="1" t="s">
        <v>6</v>
      </c>
      <c r="S36" s="1">
        <v>1712.8050000000001</v>
      </c>
      <c r="T36" s="6"/>
      <c r="V36" s="5"/>
      <c r="W36" s="1">
        <v>10</v>
      </c>
      <c r="X36" s="1" t="s">
        <v>13</v>
      </c>
      <c r="Y36" s="1" t="s">
        <v>6</v>
      </c>
      <c r="Z36" s="1">
        <v>8487.875</v>
      </c>
      <c r="AA36" s="6"/>
      <c r="AC36" s="5"/>
      <c r="AD36" s="1">
        <v>8</v>
      </c>
      <c r="AE36" s="1" t="s">
        <v>9</v>
      </c>
      <c r="AF36" s="1" t="s">
        <v>6</v>
      </c>
      <c r="AG36" s="1">
        <v>3971.1619999999998</v>
      </c>
      <c r="AH36" s="6"/>
    </row>
    <row r="37" spans="15:34" x14ac:dyDescent="0.3">
      <c r="O37" s="10"/>
      <c r="P37" s="1">
        <v>9</v>
      </c>
      <c r="Q37" s="1" t="s">
        <v>11</v>
      </c>
      <c r="R37" s="1" t="s">
        <v>6</v>
      </c>
      <c r="S37" s="1">
        <v>1159.7639999999999</v>
      </c>
      <c r="T37" s="6"/>
      <c r="V37" s="5"/>
      <c r="W37" s="1">
        <v>11</v>
      </c>
      <c r="X37" s="1" t="s">
        <v>14</v>
      </c>
      <c r="Y37" s="1" t="s">
        <v>34</v>
      </c>
      <c r="Z37" s="1">
        <v>407.82119999999998</v>
      </c>
      <c r="AA37" s="6"/>
      <c r="AC37" s="5"/>
      <c r="AD37" s="1">
        <v>9</v>
      </c>
      <c r="AE37" s="1" t="s">
        <v>10</v>
      </c>
      <c r="AF37" s="1" t="s">
        <v>6</v>
      </c>
      <c r="AG37" s="1">
        <v>786.4923</v>
      </c>
      <c r="AH37" s="6"/>
    </row>
    <row r="38" spans="15:34" x14ac:dyDescent="0.3">
      <c r="O38" s="10"/>
      <c r="P38" s="1">
        <v>10</v>
      </c>
      <c r="Q38" s="1" t="s">
        <v>12</v>
      </c>
      <c r="R38" s="1" t="s">
        <v>6</v>
      </c>
      <c r="S38" s="1">
        <v>83.642830000000004</v>
      </c>
      <c r="T38" s="6"/>
      <c r="V38" s="7"/>
      <c r="W38" s="8">
        <v>12</v>
      </c>
      <c r="X38" s="8" t="s">
        <v>14</v>
      </c>
      <c r="Y38" s="8" t="s">
        <v>35</v>
      </c>
      <c r="Z38" s="8">
        <v>119.5531</v>
      </c>
      <c r="AA38" s="9"/>
      <c r="AC38" s="5"/>
      <c r="AD38" s="1">
        <v>10</v>
      </c>
      <c r="AE38" s="1" t="s">
        <v>11</v>
      </c>
      <c r="AF38" s="1" t="s">
        <v>6</v>
      </c>
      <c r="AG38" s="1">
        <v>52315.47</v>
      </c>
      <c r="AH38" s="6"/>
    </row>
    <row r="39" spans="15:34" x14ac:dyDescent="0.3">
      <c r="O39" s="10"/>
      <c r="P39" s="1">
        <v>11</v>
      </c>
      <c r="Q39" s="1" t="s">
        <v>13</v>
      </c>
      <c r="R39" s="1" t="s">
        <v>6</v>
      </c>
      <c r="S39" s="1">
        <v>96.126840000000001</v>
      </c>
      <c r="T39" s="6"/>
      <c r="AC39" s="5"/>
      <c r="AD39" s="1">
        <v>11</v>
      </c>
      <c r="AE39" s="1" t="s">
        <v>12</v>
      </c>
      <c r="AF39" s="1" t="s">
        <v>6</v>
      </c>
      <c r="AG39" s="1">
        <v>430.69819999999999</v>
      </c>
      <c r="AH39" s="6"/>
    </row>
    <row r="40" spans="15:34" x14ac:dyDescent="0.3">
      <c r="O40" s="10"/>
      <c r="P40" s="1">
        <v>12</v>
      </c>
      <c r="Q40" s="1" t="s">
        <v>14</v>
      </c>
      <c r="R40" s="1" t="s">
        <v>6</v>
      </c>
      <c r="S40" s="1">
        <v>483.13099999999997</v>
      </c>
      <c r="T40" s="6"/>
      <c r="AC40" s="5"/>
      <c r="AD40" s="1">
        <v>12</v>
      </c>
      <c r="AE40" s="1" t="s">
        <v>13</v>
      </c>
      <c r="AF40" s="1" t="s">
        <v>6</v>
      </c>
      <c r="AG40" s="1">
        <v>614.21299999999997</v>
      </c>
      <c r="AH40" s="6"/>
    </row>
    <row r="41" spans="15:34" x14ac:dyDescent="0.3">
      <c r="O41" s="10"/>
      <c r="P41" s="1">
        <v>13</v>
      </c>
      <c r="Q41" s="1" t="s">
        <v>15</v>
      </c>
      <c r="R41" s="1" t="s">
        <v>6</v>
      </c>
      <c r="S41" s="1">
        <v>324.58409999999998</v>
      </c>
      <c r="T41" s="6"/>
      <c r="AC41" s="5"/>
      <c r="AD41" s="1">
        <v>13</v>
      </c>
      <c r="AE41" s="1" t="s">
        <v>14</v>
      </c>
      <c r="AF41" s="1" t="s">
        <v>6</v>
      </c>
      <c r="AG41" s="1">
        <v>7480.4160000000002</v>
      </c>
      <c r="AH41" s="6"/>
    </row>
    <row r="42" spans="15:34" x14ac:dyDescent="0.3">
      <c r="O42" s="10"/>
      <c r="P42" s="1">
        <v>14</v>
      </c>
      <c r="Q42" s="1" t="s">
        <v>16</v>
      </c>
      <c r="R42" s="1" t="s">
        <v>6</v>
      </c>
      <c r="S42" s="1">
        <v>389.50099999999998</v>
      </c>
      <c r="T42" s="6"/>
      <c r="AC42" s="5"/>
      <c r="AD42" s="1">
        <v>14</v>
      </c>
      <c r="AE42" s="1" t="s">
        <v>15</v>
      </c>
      <c r="AF42" s="1" t="s">
        <v>6</v>
      </c>
      <c r="AG42" s="1">
        <v>6399.3010000000004</v>
      </c>
      <c r="AH42" s="6"/>
    </row>
    <row r="43" spans="15:34" x14ac:dyDescent="0.3">
      <c r="O43" s="10"/>
      <c r="P43" s="1">
        <v>15</v>
      </c>
      <c r="Q43" s="1" t="s">
        <v>17</v>
      </c>
      <c r="R43" s="1" t="s">
        <v>6</v>
      </c>
      <c r="S43" s="1">
        <v>390.74939999999998</v>
      </c>
      <c r="T43" s="6"/>
      <c r="AC43" s="5"/>
      <c r="AD43" s="1">
        <v>15</v>
      </c>
      <c r="AE43" s="1" t="s">
        <v>16</v>
      </c>
      <c r="AF43" s="1" t="s">
        <v>6</v>
      </c>
      <c r="AG43" s="1">
        <v>8229.4560000000001</v>
      </c>
      <c r="AH43" s="6"/>
    </row>
    <row r="44" spans="15:34" x14ac:dyDescent="0.3">
      <c r="O44" s="11"/>
      <c r="P44" s="8">
        <v>16</v>
      </c>
      <c r="Q44" s="8" t="s">
        <v>18</v>
      </c>
      <c r="R44" s="8" t="s">
        <v>6</v>
      </c>
      <c r="S44" s="8">
        <v>571.76739999999995</v>
      </c>
      <c r="T44" s="9"/>
      <c r="AC44" s="5"/>
      <c r="AD44" s="1">
        <v>16</v>
      </c>
      <c r="AE44" s="1" t="s">
        <v>17</v>
      </c>
      <c r="AF44" s="1" t="s">
        <v>6</v>
      </c>
      <c r="AG44" s="1">
        <v>38028.78</v>
      </c>
      <c r="AH44" s="6"/>
    </row>
    <row r="45" spans="15:34" x14ac:dyDescent="0.3">
      <c r="AC45" s="5"/>
      <c r="AD45" s="1">
        <v>17</v>
      </c>
      <c r="AE45" s="1" t="s">
        <v>18</v>
      </c>
      <c r="AF45" s="1" t="s">
        <v>6</v>
      </c>
      <c r="AG45" s="1">
        <v>666.64589999999998</v>
      </c>
      <c r="AH45" s="6"/>
    </row>
    <row r="46" spans="15:34" x14ac:dyDescent="0.3">
      <c r="AC46" s="5"/>
      <c r="AD46" s="1">
        <v>18</v>
      </c>
      <c r="AE46" s="1" t="s">
        <v>19</v>
      </c>
      <c r="AF46" s="1" t="s">
        <v>6</v>
      </c>
      <c r="AG46" s="1">
        <v>3013.6390000000001</v>
      </c>
      <c r="AH46" s="6"/>
    </row>
    <row r="47" spans="15:34" x14ac:dyDescent="0.3">
      <c r="AC47" s="5"/>
      <c r="AD47" s="1">
        <v>19</v>
      </c>
      <c r="AE47" s="1" t="s">
        <v>21</v>
      </c>
      <c r="AF47" s="1" t="s">
        <v>6</v>
      </c>
      <c r="AG47" s="1">
        <v>3269.5610000000001</v>
      </c>
      <c r="AH47" s="6"/>
    </row>
    <row r="48" spans="15:34" x14ac:dyDescent="0.3">
      <c r="AC48" s="5"/>
      <c r="AD48" s="1">
        <v>20</v>
      </c>
      <c r="AE48" s="1" t="s">
        <v>22</v>
      </c>
      <c r="AF48" s="1" t="s">
        <v>6</v>
      </c>
      <c r="AG48" s="1">
        <v>2194.6880000000001</v>
      </c>
      <c r="AH48" s="6"/>
    </row>
    <row r="49" spans="29:34" x14ac:dyDescent="0.3">
      <c r="AC49" s="5"/>
      <c r="AD49" s="1">
        <v>21</v>
      </c>
      <c r="AE49" s="1" t="s">
        <v>23</v>
      </c>
      <c r="AF49" s="1" t="s">
        <v>6</v>
      </c>
      <c r="AG49" s="1">
        <v>1117.318</v>
      </c>
      <c r="AH49" s="6"/>
    </row>
    <row r="50" spans="29:34" x14ac:dyDescent="0.3">
      <c r="AC50" s="5"/>
      <c r="AD50" s="1">
        <v>22</v>
      </c>
      <c r="AE50" s="1" t="s">
        <v>24</v>
      </c>
      <c r="AF50" s="1" t="s">
        <v>6</v>
      </c>
      <c r="AG50" s="1">
        <v>63345.09</v>
      </c>
      <c r="AH50" s="6"/>
    </row>
    <row r="51" spans="29:34" x14ac:dyDescent="0.3">
      <c r="AC51" s="5"/>
      <c r="AD51" s="1">
        <v>23</v>
      </c>
      <c r="AE51" s="1" t="s">
        <v>25</v>
      </c>
      <c r="AF51" s="1" t="s">
        <v>6</v>
      </c>
      <c r="AG51" s="1">
        <v>755.28229999999996</v>
      </c>
      <c r="AH51" s="6"/>
    </row>
    <row r="52" spans="29:34" x14ac:dyDescent="0.3">
      <c r="AC52" s="5"/>
      <c r="AH52" s="6"/>
    </row>
    <row r="53" spans="29:34" x14ac:dyDescent="0.3">
      <c r="AC53" s="5"/>
      <c r="AE53" s="1" t="s">
        <v>2</v>
      </c>
      <c r="AF53" s="1" t="s">
        <v>3</v>
      </c>
      <c r="AG53" s="1" t="s">
        <v>4</v>
      </c>
      <c r="AH53" s="6"/>
    </row>
    <row r="54" spans="29:34" x14ac:dyDescent="0.3">
      <c r="AC54" s="5"/>
      <c r="AD54" s="1">
        <v>1</v>
      </c>
      <c r="AE54" s="1" t="s">
        <v>29</v>
      </c>
      <c r="AF54" s="1" t="s">
        <v>6</v>
      </c>
      <c r="AG54" s="1">
        <v>266524.79999999999</v>
      </c>
      <c r="AH54" s="6">
        <f>AH55/AG54</f>
        <v>0.50282670880908642</v>
      </c>
    </row>
    <row r="55" spans="29:34" x14ac:dyDescent="0.3">
      <c r="AC55" s="5"/>
      <c r="AD55" s="1">
        <v>2</v>
      </c>
      <c r="AE55" s="1" t="s">
        <v>31</v>
      </c>
      <c r="AF55" s="1" t="s">
        <v>6</v>
      </c>
      <c r="AG55" s="1">
        <v>27714.49</v>
      </c>
      <c r="AH55" s="6">
        <f>SUM(AG55:AG59)</f>
        <v>134015.788</v>
      </c>
    </row>
    <row r="56" spans="29:34" x14ac:dyDescent="0.3">
      <c r="AC56" s="5"/>
      <c r="AD56" s="1">
        <v>3</v>
      </c>
      <c r="AE56" s="1" t="s">
        <v>32</v>
      </c>
      <c r="AF56" s="1" t="s">
        <v>6</v>
      </c>
      <c r="AG56" s="1">
        <v>1907.556</v>
      </c>
      <c r="AH56" s="6"/>
    </row>
    <row r="57" spans="29:34" x14ac:dyDescent="0.3">
      <c r="AC57" s="5"/>
      <c r="AD57" s="1">
        <v>4</v>
      </c>
      <c r="AE57" s="1" t="s">
        <v>5</v>
      </c>
      <c r="AF57" s="1" t="s">
        <v>6</v>
      </c>
      <c r="AG57" s="1">
        <v>3562.9349999999999</v>
      </c>
      <c r="AH57" s="6"/>
    </row>
    <row r="58" spans="29:34" x14ac:dyDescent="0.3">
      <c r="AC58" s="5"/>
      <c r="AD58" s="1">
        <v>5</v>
      </c>
      <c r="AE58" s="1" t="s">
        <v>7</v>
      </c>
      <c r="AF58" s="1" t="s">
        <v>6</v>
      </c>
      <c r="AG58" s="1">
        <v>1836.3969999999999</v>
      </c>
      <c r="AH58" s="6"/>
    </row>
    <row r="59" spans="29:34" x14ac:dyDescent="0.3">
      <c r="AC59" s="7"/>
      <c r="AD59" s="8">
        <v>6</v>
      </c>
      <c r="AE59" s="8" t="s">
        <v>8</v>
      </c>
      <c r="AF59" s="8" t="s">
        <v>6</v>
      </c>
      <c r="AG59" s="8">
        <v>98994.41</v>
      </c>
      <c r="AH59" s="9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Void fraction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Qiong</dc:creator>
  <cp:lastModifiedBy>Shenghua Zhou</cp:lastModifiedBy>
  <dcterms:created xsi:type="dcterms:W3CDTF">2015-06-05T18:17:20Z</dcterms:created>
  <dcterms:modified xsi:type="dcterms:W3CDTF">2023-07-07T04:26:37Z</dcterms:modified>
</cp:coreProperties>
</file>