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Topic/Support Free/RO/Submitted Data/Figure 3/Figure 3c/"/>
    </mc:Choice>
  </mc:AlternateContent>
  <xr:revisionPtr revIDLastSave="3" documentId="13_ncr:1_{5685B414-491E-475C-89DB-F640520F7663}" xr6:coauthVersionLast="47" xr6:coauthVersionMax="47" xr10:uidLastSave="{B054C6D6-61A6-4545-ABA5-E5694732702F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17" i="1"/>
  <c r="B18" i="1"/>
  <c r="B16" i="1"/>
  <c r="C16" i="1" s="1"/>
  <c r="B15" i="1"/>
  <c r="E5" i="1"/>
  <c r="D9" i="1"/>
  <c r="B20" i="1" s="1"/>
  <c r="D10" i="1"/>
  <c r="D8" i="1"/>
  <c r="B19" i="1" s="1"/>
  <c r="D6" i="1"/>
  <c r="D7" i="1"/>
  <c r="D5" i="1"/>
  <c r="F5" i="1" s="1"/>
  <c r="D3" i="1"/>
  <c r="E2" i="1" s="1"/>
  <c r="D4" i="1"/>
  <c r="D2" i="1"/>
  <c r="F2" i="1" s="1"/>
  <c r="C19" i="1" l="1"/>
  <c r="D19" i="1"/>
  <c r="F8" i="1"/>
  <c r="B13" i="1"/>
  <c r="B14" i="1"/>
  <c r="E8" i="1"/>
  <c r="D16" i="1"/>
  <c r="D13" i="1" l="1"/>
  <c r="C13" i="1"/>
</calcChain>
</file>

<file path=xl/sharedStrings.xml><?xml version="1.0" encoding="utf-8"?>
<sst xmlns="http://schemas.openxmlformats.org/spreadsheetml/2006/main" count="15" uniqueCount="11">
  <si>
    <t>Membranes</t>
    <phoneticPr fontId="1" type="noConversion"/>
  </si>
  <si>
    <t>Frenquency</t>
    <phoneticPr fontId="1" type="noConversion"/>
  </si>
  <si>
    <t>Thickness</t>
    <phoneticPr fontId="1" type="noConversion"/>
  </si>
  <si>
    <t>RO-0.5</t>
    <phoneticPr fontId="1" type="noConversion"/>
  </si>
  <si>
    <t>RO-5</t>
    <phoneticPr fontId="1" type="noConversion"/>
  </si>
  <si>
    <t>RO-60</t>
    <phoneticPr fontId="1" type="noConversion"/>
  </si>
  <si>
    <t>Membrane Density</t>
    <phoneticPr fontId="1" type="noConversion"/>
  </si>
  <si>
    <t>Average Density</t>
    <phoneticPr fontId="1" type="noConversion"/>
  </si>
  <si>
    <t>Error bar</t>
    <phoneticPr fontId="1" type="noConversion"/>
  </si>
  <si>
    <t>Aerial mass</t>
    <phoneticPr fontId="1" type="noConversion"/>
  </si>
  <si>
    <t xml:space="preserve">Average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</si>
</sst>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M21" sqref="M21"/>
    </sheetView>
  </sheetViews>
  <sheetFormatPr defaultRowHeight="14.25" x14ac:dyDescent="0.2"/>
  <cols>
    <col min="1" max="2" width="11.25" style="7" customWidth="1"/>
    <col min="3" max="3" width="14.375" style="7" bestFit="1" customWidth="1"/>
    <col min="4" max="4" width="17" style="7" customWidth="1"/>
    <col min="5" max="5" width="14.625" style="7" customWidth="1"/>
    <col min="6" max="6" width="9" style="7"/>
  </cols>
  <sheetData>
    <row r="1" spans="1:8" ht="15" x14ac:dyDescent="0.25">
      <c r="A1" s="3" t="s">
        <v>0</v>
      </c>
      <c r="B1" s="3" t="s">
        <v>1</v>
      </c>
      <c r="C1" s="3" t="s">
        <v>2</v>
      </c>
      <c r="D1" s="3" t="s">
        <v>6</v>
      </c>
      <c r="E1" s="4" t="s">
        <v>7</v>
      </c>
      <c r="F1" s="3" t="s">
        <v>8</v>
      </c>
      <c r="H1" s="1"/>
    </row>
    <row r="2" spans="1:8" ht="15" x14ac:dyDescent="0.25">
      <c r="A2" s="5" t="s">
        <v>3</v>
      </c>
      <c r="B2" s="3">
        <v>103</v>
      </c>
      <c r="C2" s="5">
        <v>14.5</v>
      </c>
      <c r="D2" s="3">
        <f>B2*17.7/(100*14.5)</f>
        <v>1.2573103448275862</v>
      </c>
      <c r="E2" s="6">
        <f>AVERAGE(D2:D4)</f>
        <v>1.2451034482758621</v>
      </c>
      <c r="F2" s="5">
        <f>STDEV(D2:D4)</f>
        <v>5.5939027448771265E-2</v>
      </c>
    </row>
    <row r="3" spans="1:8" ht="15" x14ac:dyDescent="0.25">
      <c r="A3" s="5"/>
      <c r="B3" s="3">
        <v>106</v>
      </c>
      <c r="C3" s="5"/>
      <c r="D3" s="3">
        <f t="shared" ref="D3:D4" si="0">B3*17.7/(100*14.5)</f>
        <v>1.2939310344827586</v>
      </c>
      <c r="E3" s="6"/>
      <c r="F3" s="5"/>
    </row>
    <row r="4" spans="1:8" ht="15" x14ac:dyDescent="0.25">
      <c r="A4" s="5"/>
      <c r="B4" s="3">
        <v>97</v>
      </c>
      <c r="C4" s="5"/>
      <c r="D4" s="3">
        <f t="shared" si="0"/>
        <v>1.1840689655172414</v>
      </c>
      <c r="E4" s="6"/>
      <c r="F4" s="5"/>
    </row>
    <row r="5" spans="1:8" ht="15" x14ac:dyDescent="0.25">
      <c r="A5" s="5" t="s">
        <v>4</v>
      </c>
      <c r="B5" s="3">
        <v>109</v>
      </c>
      <c r="C5" s="5">
        <v>15.17</v>
      </c>
      <c r="D5" s="3">
        <f>B5*17.7/(100*15.17)</f>
        <v>1.2717864205669083</v>
      </c>
      <c r="E5" s="6">
        <f>AVERAGE(D5:D7)</f>
        <v>1.2795649307844428</v>
      </c>
      <c r="F5" s="5">
        <f>STDEV(D5:D7)</f>
        <v>3.5645611865839755E-2</v>
      </c>
    </row>
    <row r="6" spans="1:8" ht="15" x14ac:dyDescent="0.25">
      <c r="A6" s="5"/>
      <c r="B6" s="3">
        <v>113</v>
      </c>
      <c r="C6" s="5"/>
      <c r="D6" s="3">
        <f t="shared" ref="D6:D7" si="1">B6*17.7/(100*15.17)</f>
        <v>1.318457481872116</v>
      </c>
      <c r="E6" s="6"/>
      <c r="F6" s="5"/>
    </row>
    <row r="7" spans="1:8" ht="15" x14ac:dyDescent="0.25">
      <c r="A7" s="5"/>
      <c r="B7" s="3">
        <v>107</v>
      </c>
      <c r="C7" s="5"/>
      <c r="D7" s="3">
        <f t="shared" si="1"/>
        <v>1.2484508899143045</v>
      </c>
      <c r="E7" s="6"/>
      <c r="F7" s="5"/>
    </row>
    <row r="8" spans="1:8" ht="15" x14ac:dyDescent="0.25">
      <c r="A8" s="5" t="s">
        <v>5</v>
      </c>
      <c r="B8" s="3">
        <v>126</v>
      </c>
      <c r="C8" s="5">
        <v>15.6</v>
      </c>
      <c r="D8" s="3">
        <f>B8*17.7/(100*15.6)</f>
        <v>1.4296153846153845</v>
      </c>
      <c r="E8" s="6">
        <f>AVERAGE(D8:D10)</f>
        <v>1.3615384615384614</v>
      </c>
      <c r="F8" s="5">
        <f>STDEV(D8:D10)</f>
        <v>6.8076923076923035E-2</v>
      </c>
    </row>
    <row r="9" spans="1:8" ht="15" x14ac:dyDescent="0.25">
      <c r="A9" s="5"/>
      <c r="B9" s="3">
        <v>114</v>
      </c>
      <c r="C9" s="5"/>
      <c r="D9" s="3">
        <f t="shared" ref="D9:D10" si="2">B9*17.7/(100*15.6)</f>
        <v>1.2934615384615384</v>
      </c>
      <c r="E9" s="6"/>
      <c r="F9" s="5"/>
    </row>
    <row r="10" spans="1:8" ht="15" x14ac:dyDescent="0.25">
      <c r="A10" s="5"/>
      <c r="B10" s="3">
        <v>120</v>
      </c>
      <c r="C10" s="5"/>
      <c r="D10" s="3">
        <f t="shared" si="2"/>
        <v>1.3615384615384616</v>
      </c>
      <c r="E10" s="6"/>
      <c r="F10" s="5"/>
    </row>
    <row r="11" spans="1:8" s="2" customFormat="1" x14ac:dyDescent="0.2">
      <c r="A11" s="2" t="s">
        <v>9</v>
      </c>
    </row>
    <row r="12" spans="1:8" ht="15" x14ac:dyDescent="0.25">
      <c r="C12" s="4" t="s">
        <v>10</v>
      </c>
      <c r="D12" s="3" t="s">
        <v>8</v>
      </c>
    </row>
    <row r="13" spans="1:8" x14ac:dyDescent="0.2">
      <c r="A13" s="5" t="s">
        <v>3</v>
      </c>
      <c r="B13" s="7">
        <f>D2*14.5</f>
        <v>18.230999999999998</v>
      </c>
      <c r="C13" s="6">
        <f>AVERAGE(B13:B15)</f>
        <v>18.053999999999998</v>
      </c>
      <c r="D13" s="5">
        <f>STDEV(B13:B15)</f>
        <v>0.81111589800718342</v>
      </c>
    </row>
    <row r="14" spans="1:8" x14ac:dyDescent="0.2">
      <c r="A14" s="5"/>
      <c r="B14" s="7">
        <f t="shared" ref="B14:B15" si="3">D3*14.5</f>
        <v>18.762</v>
      </c>
      <c r="C14" s="6"/>
      <c r="D14" s="5"/>
    </row>
    <row r="15" spans="1:8" x14ac:dyDescent="0.2">
      <c r="A15" s="5"/>
      <c r="B15" s="7">
        <f t="shared" si="3"/>
        <v>17.169</v>
      </c>
      <c r="C15" s="6"/>
      <c r="D15" s="5"/>
    </row>
    <row r="16" spans="1:8" x14ac:dyDescent="0.2">
      <c r="A16" s="5" t="s">
        <v>4</v>
      </c>
      <c r="B16" s="7">
        <f>D5*15.17</f>
        <v>19.292999999999999</v>
      </c>
      <c r="C16" s="6">
        <f t="shared" ref="C16" si="4">AVERAGE(B16:B18)</f>
        <v>19.410999999999998</v>
      </c>
      <c r="D16" s="5">
        <f t="shared" ref="D16" si="5">STDEV(B16:B18)</f>
        <v>0.54074393200478788</v>
      </c>
    </row>
    <row r="17" spans="1:4" x14ac:dyDescent="0.2">
      <c r="A17" s="5"/>
      <c r="B17" s="7">
        <f t="shared" ref="B17:B18" si="6">D6*15.17</f>
        <v>20.000999999999998</v>
      </c>
      <c r="C17" s="6"/>
      <c r="D17" s="5"/>
    </row>
    <row r="18" spans="1:4" x14ac:dyDescent="0.2">
      <c r="A18" s="5"/>
      <c r="B18" s="7">
        <f t="shared" si="6"/>
        <v>18.939</v>
      </c>
      <c r="C18" s="6"/>
      <c r="D18" s="5"/>
    </row>
    <row r="19" spans="1:4" x14ac:dyDescent="0.2">
      <c r="A19" s="5" t="s">
        <v>5</v>
      </c>
      <c r="B19" s="7">
        <f>D8*15.6</f>
        <v>22.302</v>
      </c>
      <c r="C19" s="6">
        <f t="shared" ref="C19" si="7">AVERAGE(B19:B21)</f>
        <v>21.240000000000002</v>
      </c>
      <c r="D19" s="5">
        <f t="shared" ref="D19" si="8">STDEV(B19:B21)</f>
        <v>1.0619999999999994</v>
      </c>
    </row>
    <row r="20" spans="1:4" x14ac:dyDescent="0.2">
      <c r="A20" s="5"/>
      <c r="B20" s="7">
        <f t="shared" ref="B20:B21" si="9">D9*15.6</f>
        <v>20.178000000000001</v>
      </c>
      <c r="C20" s="6"/>
      <c r="D20" s="5"/>
    </row>
    <row r="21" spans="1:4" x14ac:dyDescent="0.2">
      <c r="A21" s="5"/>
      <c r="B21" s="7">
        <f t="shared" si="9"/>
        <v>21.240000000000002</v>
      </c>
      <c r="C21" s="6"/>
      <c r="D21" s="5"/>
    </row>
  </sheetData>
  <mergeCells count="22">
    <mergeCell ref="A13:A15"/>
    <mergeCell ref="A16:A18"/>
    <mergeCell ref="A19:A21"/>
    <mergeCell ref="A11:XFD11"/>
    <mergeCell ref="C13:C15"/>
    <mergeCell ref="D13:D15"/>
    <mergeCell ref="C16:C18"/>
    <mergeCell ref="D16:D18"/>
    <mergeCell ref="C19:C21"/>
    <mergeCell ref="D19:D21"/>
    <mergeCell ref="A2:A4"/>
    <mergeCell ref="A5:A7"/>
    <mergeCell ref="A8:A10"/>
    <mergeCell ref="C2:C4"/>
    <mergeCell ref="C5:C7"/>
    <mergeCell ref="C8:C10"/>
    <mergeCell ref="E2:E4"/>
    <mergeCell ref="F2:F4"/>
    <mergeCell ref="E5:E7"/>
    <mergeCell ref="E8:E10"/>
    <mergeCell ref="F5:F7"/>
    <mergeCell ref="F8:F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2022-07-03T04:20:22Z</dcterms:modified>
</cp:coreProperties>
</file>