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任志鹏\Desktop\"/>
    </mc:Choice>
  </mc:AlternateContent>
  <xr:revisionPtr revIDLastSave="0" documentId="13_ncr:1_{3C7E2A99-8FA1-40D1-A90E-72717C116BB6}" xr6:coauthVersionLast="47" xr6:coauthVersionMax="47" xr10:uidLastSave="{00000000-0000-0000-0000-000000000000}"/>
  <bookViews>
    <workbookView xWindow="1692" yWindow="924" windowWidth="10164" windowHeight="11556" xr2:uid="{124B6BE4-A8C8-4B70-ABA6-777F49A0818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2" i="1"/>
  <c r="C29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N29" i="1"/>
  <c r="K29" i="1"/>
  <c r="M29" i="1"/>
  <c r="O29" i="1"/>
  <c r="E29" i="1"/>
  <c r="M32" i="1"/>
  <c r="N32" i="1"/>
  <c r="O32" i="1"/>
  <c r="K32" i="1"/>
  <c r="O30" i="1"/>
  <c r="N30" i="1"/>
  <c r="M30" i="1"/>
  <c r="L30" i="1"/>
  <c r="K30" i="1"/>
  <c r="J32" i="1"/>
  <c r="I32" i="1"/>
  <c r="F32" i="1"/>
  <c r="G32" i="1"/>
  <c r="H32" i="1"/>
  <c r="G29" i="1"/>
  <c r="I29" i="1"/>
  <c r="J29" i="1"/>
  <c r="F29" i="1"/>
  <c r="E32" i="1"/>
  <c r="J30" i="1"/>
  <c r="I30" i="1"/>
  <c r="H30" i="1"/>
  <c r="G30" i="1"/>
  <c r="F30" i="1"/>
  <c r="E30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30" i="1"/>
</calcChain>
</file>

<file path=xl/sharedStrings.xml><?xml version="1.0" encoding="utf-8"?>
<sst xmlns="http://schemas.openxmlformats.org/spreadsheetml/2006/main" count="45" uniqueCount="45">
  <si>
    <t>Overall</t>
    <phoneticPr fontId="1" type="noConversion"/>
  </si>
  <si>
    <t>Non-modelling segment (mins)</t>
    <phoneticPr fontId="1" type="noConversion"/>
  </si>
  <si>
    <t>Modelling segment  (mins)</t>
    <phoneticPr fontId="1" type="noConversion"/>
  </si>
  <si>
    <t>A2</t>
    <phoneticPr fontId="1" type="noConversion"/>
  </si>
  <si>
    <t>A1</t>
    <phoneticPr fontId="1" type="noConversion"/>
  </si>
  <si>
    <t>A3</t>
  </si>
  <si>
    <t>A4</t>
  </si>
  <si>
    <t>A5</t>
  </si>
  <si>
    <t>A6</t>
  </si>
  <si>
    <t>A7</t>
  </si>
  <si>
    <t>A8</t>
  </si>
  <si>
    <t>A9</t>
  </si>
  <si>
    <t>A10</t>
  </si>
  <si>
    <t>G1</t>
    <phoneticPr fontId="1" type="noConversion"/>
  </si>
  <si>
    <t>G2</t>
    <phoneticPr fontId="1" type="noConversion"/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</si>
  <si>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</si>
  <si>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</si>
  <si>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</si>
  <si>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</si>
  <si>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</si>
  <si>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</si>
  <si>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</si>
  <si>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</si>
  <si>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</si>
  <si>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</si>
  <si>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S1</t>
    <phoneticPr fontId="1" type="noConversion"/>
  </si>
  <si>
    <t>S2</t>
    <phoneticPr fontId="1" type="noConversion"/>
  </si>
  <si>
    <t>S3</t>
  </si>
  <si>
    <t>S4</t>
  </si>
  <si>
    <t>S5</t>
  </si>
  <si>
    <t>S6</t>
  </si>
  <si>
    <t>Lesson Label</t>
    <phoneticPr fontId="1" type="noConversion"/>
  </si>
  <si>
    <t>Situation introduction,2.88</t>
  </si>
  <si>
    <t>Introduction of new knowledge, 4.8</t>
  </si>
  <si>
    <t>Students’ learning of new knowledge, 4.4</t>
  </si>
  <si>
    <t>Teacher-student interaction in the non-modelling the process, 15.2</t>
  </si>
  <si>
    <t>Student activities in the non-modelling process, 7.1</t>
  </si>
  <si>
    <t>Exercises in the non-modelling activities 5.6</t>
  </si>
  <si>
    <t>Create a modelling theme, 2.08</t>
  </si>
  <si>
    <t xml:space="preserve">Student activities in the modelling process, 17.6 </t>
  </si>
  <si>
    <t>Teacher-student interaction in the modelling process, 8.2</t>
  </si>
  <si>
    <t>Students presenting modelling results, 10</t>
  </si>
  <si>
    <t>Teacher summarising modelling results 2.1</t>
  </si>
  <si>
    <t>RANDOM</t>
    <phoneticPr fontId="1" type="noConversion"/>
  </si>
  <si>
    <t>Overall.00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</si>
</sst>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2" borderId="0" xfId="0" applyFont="1" applyFill="1" applyAlignment="1">
      <alignment horizontal="left" vertical="center" wrapText="1" indent="2"/>
    </xf>
    <xf numFmtId="0" fontId="2" fillId="2" borderId="0" xfId="0" applyFont="1" applyFill="1" applyAlignment="1">
      <alignment horizontal="justify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2360F-4DDE-40E5-9749-9CB6094BBBE4}">
  <dimension ref="A1:O61"/>
  <sheetViews>
    <sheetView tabSelected="1" topLeftCell="D13" workbookViewId="0">
      <selection activeCell="K31" sqref="K31:O31"/>
    </sheetView>
  </sheetViews>
  <sheetFormatPr defaultRowHeight="13.8" x14ac:dyDescent="0.25"/>
  <cols>
    <col min="2" max="2" width="9.109375" style="1" bestFit="1" customWidth="1"/>
    <col min="3" max="3" width="8.88671875" style="2"/>
    <col min="5" max="10" width="8.88671875" style="1"/>
    <col min="11" max="11" width="13.109375" style="2" bestFit="1" customWidth="1"/>
    <col min="12" max="15" width="8.88671875" style="2"/>
  </cols>
  <sheetData>
    <row r="1" spans="1:15" x14ac:dyDescent="0.25">
      <c r="A1" t="s">
        <v>31</v>
      </c>
      <c r="B1" s="1" t="s">
        <v>1</v>
      </c>
      <c r="C1" s="2" t="s">
        <v>2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  <c r="J1" s="1" t="s">
        <v>37</v>
      </c>
      <c r="K1" s="2" t="s">
        <v>38</v>
      </c>
      <c r="L1" s="2" t="s">
        <v>39</v>
      </c>
      <c r="M1" s="2" t="s">
        <v>40</v>
      </c>
      <c r="N1" s="2" t="s">
        <v>41</v>
      </c>
      <c r="O1" s="2" t="s">
        <v>42</v>
      </c>
    </row>
    <row r="2" spans="1:15" x14ac:dyDescent="0.25">
      <c r="A2" t="s">
        <v>4</v>
      </c>
      <c r="B2" s="3">
        <v>17.23</v>
      </c>
      <c r="C2" s="2">
        <f t="shared" ref="C2:C29" si="0">40-B2</f>
        <v>22.77</v>
      </c>
      <c r="E2" s="1">
        <v>1.1447326243956695</v>
      </c>
      <c r="F2" s="1">
        <v>2.1770196372122719</v>
      </c>
      <c r="G2" s="1">
        <v>2.1043527301280411</v>
      </c>
      <c r="H2" s="1">
        <f t="shared" ref="H2:H28" si="1">B2-E2-F2-G2-I2-J2</f>
        <v>6.4371204335437699</v>
      </c>
      <c r="I2" s="1">
        <v>3.4990302253204377</v>
      </c>
      <c r="J2" s="1">
        <v>1.86774434939981</v>
      </c>
      <c r="K2" s="2">
        <v>0.96102759874216481</v>
      </c>
      <c r="L2" s="2">
        <f>C2-K2-M2-N2-O2</f>
        <v>12.338307637649105</v>
      </c>
      <c r="M2" s="2">
        <v>3.7519223981498344</v>
      </c>
      <c r="N2" s="2">
        <v>4.814355876857185</v>
      </c>
      <c r="O2" s="2">
        <v>0.90438648860170912</v>
      </c>
    </row>
    <row r="3" spans="1:15" x14ac:dyDescent="0.25">
      <c r="A3" t="s">
        <v>3</v>
      </c>
      <c r="B3" s="3">
        <v>20.56</v>
      </c>
      <c r="C3" s="2">
        <f t="shared" si="0"/>
        <v>19.440000000000001</v>
      </c>
      <c r="E3" s="1">
        <v>1.4069028166846089</v>
      </c>
      <c r="F3" s="1">
        <v>2.2833468055691273</v>
      </c>
      <c r="G3" s="1">
        <v>2.033977847968794</v>
      </c>
      <c r="H3" s="1">
        <f t="shared" si="1"/>
        <v>9.5501777501867515</v>
      </c>
      <c r="I3" s="1">
        <v>3.1892390893013549</v>
      </c>
      <c r="J3" s="1">
        <v>2.0963556902893612</v>
      </c>
      <c r="K3" s="2">
        <v>1.2324211419270328</v>
      </c>
      <c r="L3" s="2">
        <f t="shared" ref="L3:L29" si="2">C3-K3-M3-N3-O3</f>
        <v>7.725239553307313</v>
      </c>
      <c r="M3" s="2">
        <v>4.4435683589632813</v>
      </c>
      <c r="N3" s="2">
        <v>5.0269902005777558</v>
      </c>
      <c r="O3" s="2">
        <v>1.0117807452246175</v>
      </c>
    </row>
    <row r="4" spans="1:15" x14ac:dyDescent="0.25">
      <c r="A4" t="s">
        <v>5</v>
      </c>
      <c r="B4" s="3">
        <v>19.12</v>
      </c>
      <c r="C4" s="2">
        <f t="shared" si="0"/>
        <v>20.88</v>
      </c>
      <c r="E4" s="1">
        <v>1.0357674637685896</v>
      </c>
      <c r="F4" s="1">
        <v>2.5083933937913998</v>
      </c>
      <c r="G4" s="1">
        <v>2.0507863239007502</v>
      </c>
      <c r="H4" s="1">
        <f t="shared" si="1"/>
        <v>7.3105321423192322</v>
      </c>
      <c r="I4" s="1">
        <v>3.5469497227697246</v>
      </c>
      <c r="J4" s="1">
        <v>2.6675709534503054</v>
      </c>
      <c r="K4" s="2">
        <v>0.84955614100691323</v>
      </c>
      <c r="L4" s="2">
        <f t="shared" si="2"/>
        <v>9.2937127682320071</v>
      </c>
      <c r="M4" s="2">
        <v>4.5164851177877319</v>
      </c>
      <c r="N4" s="2">
        <v>5.196861105374289</v>
      </c>
      <c r="O4" s="2">
        <v>1.0233848675990573</v>
      </c>
    </row>
    <row r="5" spans="1:15" x14ac:dyDescent="0.25">
      <c r="A5" t="s">
        <v>6</v>
      </c>
      <c r="B5" s="3">
        <v>18.78</v>
      </c>
      <c r="C5" s="2">
        <f t="shared" si="0"/>
        <v>21.22</v>
      </c>
      <c r="E5" s="1">
        <v>1.5325481854693599</v>
      </c>
      <c r="F5" s="1">
        <v>2.0968669984794701</v>
      </c>
      <c r="G5" s="1">
        <v>1.8138615945774399</v>
      </c>
      <c r="H5" s="1">
        <f t="shared" si="1"/>
        <v>7.7810164491077858</v>
      </c>
      <c r="I5" s="1">
        <v>3.0545193568365283</v>
      </c>
      <c r="J5" s="1">
        <v>2.5011874155294178</v>
      </c>
      <c r="K5" s="2">
        <v>0.93796006241649277</v>
      </c>
      <c r="L5" s="2">
        <f t="shared" si="2"/>
        <v>8.4270516770053376</v>
      </c>
      <c r="M5" s="2">
        <v>4.4888812324169685</v>
      </c>
      <c r="N5" s="2">
        <v>6.2671198431341804</v>
      </c>
      <c r="O5" s="2">
        <v>1.0989871850270179</v>
      </c>
    </row>
    <row r="6" spans="1:15" x14ac:dyDescent="0.25">
      <c r="A6" t="s">
        <v>7</v>
      </c>
      <c r="B6" s="3">
        <v>18.34</v>
      </c>
      <c r="C6" s="2">
        <f t="shared" si="0"/>
        <v>21.66</v>
      </c>
      <c r="E6" s="1">
        <v>1.2814684748720067</v>
      </c>
      <c r="F6" s="1">
        <v>2.3552594486880429</v>
      </c>
      <c r="G6" s="1">
        <v>2.4171996099412505</v>
      </c>
      <c r="H6" s="1">
        <f t="shared" si="1"/>
        <v>6.9340218818234405</v>
      </c>
      <c r="I6" s="1">
        <v>3.3778429963797474</v>
      </c>
      <c r="J6" s="1">
        <v>1.9742075882955099</v>
      </c>
      <c r="K6" s="2">
        <v>1.1493880780780712</v>
      </c>
      <c r="L6" s="2">
        <f t="shared" si="2"/>
        <v>10.642784765632808</v>
      </c>
      <c r="M6" s="2">
        <v>3.6947844885902921</v>
      </c>
      <c r="N6" s="2">
        <v>5.1791246566274323</v>
      </c>
      <c r="O6" s="2">
        <v>0.99391801107139299</v>
      </c>
    </row>
    <row r="7" spans="1:15" x14ac:dyDescent="0.25">
      <c r="A7" t="s">
        <v>8</v>
      </c>
      <c r="B7" s="3">
        <v>16.989999999999998</v>
      </c>
      <c r="C7" s="2">
        <f t="shared" si="0"/>
        <v>23.01</v>
      </c>
      <c r="E7" s="1">
        <v>1.5521763328251199</v>
      </c>
      <c r="F7" s="1">
        <v>2.1758199874354611</v>
      </c>
      <c r="G7" s="1">
        <v>2.3387638631318666</v>
      </c>
      <c r="H7" s="1">
        <f t="shared" si="1"/>
        <v>4.9814885710009964</v>
      </c>
      <c r="I7" s="1">
        <v>3.6984755994914016</v>
      </c>
      <c r="J7" s="1">
        <v>2.2432756461151544</v>
      </c>
      <c r="K7" s="2">
        <v>1.8071489635300699</v>
      </c>
      <c r="L7" s="2">
        <f t="shared" si="2"/>
        <v>11.1241067597041</v>
      </c>
      <c r="M7" s="2">
        <v>4.2770838596773144</v>
      </c>
      <c r="N7" s="2">
        <v>4.8058841217211752</v>
      </c>
      <c r="O7" s="2">
        <v>0.99577629536734125</v>
      </c>
    </row>
    <row r="8" spans="1:15" x14ac:dyDescent="0.25">
      <c r="A8" t="s">
        <v>9</v>
      </c>
      <c r="B8" s="3">
        <v>20.010000000000002</v>
      </c>
      <c r="C8" s="2">
        <f t="shared" si="0"/>
        <v>19.989999999999998</v>
      </c>
      <c r="E8" s="1">
        <v>1.1412055556565637</v>
      </c>
      <c r="F8" s="1">
        <v>2.3084947403707017</v>
      </c>
      <c r="G8" s="1">
        <v>2.1542334080906351</v>
      </c>
      <c r="H8" s="1">
        <f t="shared" si="1"/>
        <v>8.830767300650292</v>
      </c>
      <c r="I8" s="1">
        <v>3.3626981663269837</v>
      </c>
      <c r="J8" s="1">
        <v>2.212600828904824</v>
      </c>
      <c r="K8" s="2">
        <v>0.94839723917048135</v>
      </c>
      <c r="L8" s="2">
        <f t="shared" si="2"/>
        <v>8.8245935614431872</v>
      </c>
      <c r="M8" s="2">
        <v>4.4293097915480466</v>
      </c>
      <c r="N8" s="2">
        <v>5.0104414022087145</v>
      </c>
      <c r="O8" s="2">
        <v>0.77725800562956859</v>
      </c>
    </row>
    <row r="9" spans="1:15" x14ac:dyDescent="0.25">
      <c r="A9" t="s">
        <v>10</v>
      </c>
      <c r="B9" s="3">
        <v>19.649999999999999</v>
      </c>
      <c r="C9" s="2">
        <f t="shared" si="0"/>
        <v>20.350000000000001</v>
      </c>
      <c r="E9" s="1">
        <v>1.5656607674913701</v>
      </c>
      <c r="F9" s="1">
        <v>2.2251193881932068</v>
      </c>
      <c r="G9" s="1">
        <v>2.4355311094463694</v>
      </c>
      <c r="H9" s="1">
        <f t="shared" si="1"/>
        <v>8.3455487589184401</v>
      </c>
      <c r="I9" s="1">
        <v>3.0186381072089956</v>
      </c>
      <c r="J9" s="1">
        <v>2.0595018687416164</v>
      </c>
      <c r="K9" s="2">
        <v>1.1885065777702266</v>
      </c>
      <c r="L9" s="2">
        <f t="shared" si="2"/>
        <v>9.1294718380456423</v>
      </c>
      <c r="M9" s="2">
        <v>4.3476432728317143</v>
      </c>
      <c r="N9" s="2">
        <v>4.7592408425415211</v>
      </c>
      <c r="O9" s="2">
        <v>0.92513746881089676</v>
      </c>
    </row>
    <row r="10" spans="1:15" x14ac:dyDescent="0.25">
      <c r="A10" t="s">
        <v>11</v>
      </c>
      <c r="B10" s="3">
        <v>21.02</v>
      </c>
      <c r="C10" s="2">
        <f t="shared" si="0"/>
        <v>18.98</v>
      </c>
      <c r="E10" s="1">
        <v>1.1909478894951924</v>
      </c>
      <c r="F10" s="1">
        <v>2.55153974704589</v>
      </c>
      <c r="G10" s="1">
        <v>2.1066484475484319</v>
      </c>
      <c r="H10" s="1">
        <f t="shared" si="1"/>
        <v>9.0488859333165284</v>
      </c>
      <c r="I10" s="1">
        <v>3.2860127446020631</v>
      </c>
      <c r="J10" s="1">
        <v>2.8359652379918949</v>
      </c>
      <c r="K10" s="2">
        <v>1.1337351846147177</v>
      </c>
      <c r="L10" s="2">
        <f t="shared" si="2"/>
        <v>5.859750726979204</v>
      </c>
      <c r="M10" s="2">
        <v>4.2233205330996384</v>
      </c>
      <c r="N10" s="2">
        <v>6.6015195734352696</v>
      </c>
      <c r="O10" s="2">
        <v>1.1616739818711701</v>
      </c>
    </row>
    <row r="11" spans="1:15" x14ac:dyDescent="0.25">
      <c r="A11" t="s">
        <v>12</v>
      </c>
      <c r="B11" s="3">
        <v>17.45</v>
      </c>
      <c r="C11" s="2">
        <f t="shared" si="0"/>
        <v>22.55</v>
      </c>
      <c r="E11" s="1">
        <v>1.1717691326498063</v>
      </c>
      <c r="F11" s="1">
        <v>2.243001159014558</v>
      </c>
      <c r="G11" s="1">
        <v>2.0009105886657199</v>
      </c>
      <c r="H11" s="1">
        <f t="shared" si="1"/>
        <v>5.9347814997456592</v>
      </c>
      <c r="I11" s="1">
        <v>3.5407010932196306</v>
      </c>
      <c r="J11" s="1">
        <v>2.558836526704626</v>
      </c>
      <c r="K11" s="2">
        <v>1.0336693945087414</v>
      </c>
      <c r="L11" s="2">
        <f t="shared" si="2"/>
        <v>11.225181042030092</v>
      </c>
      <c r="M11" s="2">
        <v>4.5344599843250064</v>
      </c>
      <c r="N11" s="2">
        <v>4.6450094989217714</v>
      </c>
      <c r="O11" s="2">
        <v>1.111680080214388</v>
      </c>
    </row>
    <row r="12" spans="1:15" x14ac:dyDescent="0.25">
      <c r="A12" t="s">
        <v>13</v>
      </c>
      <c r="B12" s="3">
        <v>21.98</v>
      </c>
      <c r="C12" s="2">
        <f t="shared" si="0"/>
        <v>18.02</v>
      </c>
      <c r="E12" s="1">
        <v>1.2443703982251733</v>
      </c>
      <c r="F12" s="1">
        <v>2.0870036210921836</v>
      </c>
      <c r="G12" s="1">
        <v>2.2192231725747864</v>
      </c>
      <c r="H12" s="1">
        <f t="shared" si="1"/>
        <v>10.998670468377014</v>
      </c>
      <c r="I12" s="1">
        <v>3.0979093931015718</v>
      </c>
      <c r="J12" s="1">
        <v>2.3328229466292729</v>
      </c>
      <c r="K12" s="2">
        <v>1.9067785607632199</v>
      </c>
      <c r="L12" s="2">
        <f t="shared" si="2"/>
        <v>6.0406102923869565</v>
      </c>
      <c r="M12" s="2">
        <v>4.1102812583829671</v>
      </c>
      <c r="N12" s="2">
        <v>5.1571288230126759</v>
      </c>
      <c r="O12" s="2">
        <v>0.80520106545418169</v>
      </c>
    </row>
    <row r="13" spans="1:15" x14ac:dyDescent="0.25">
      <c r="A13" t="s">
        <v>14</v>
      </c>
      <c r="B13" s="3">
        <v>18.32</v>
      </c>
      <c r="C13" s="2">
        <f t="shared" si="0"/>
        <v>21.68</v>
      </c>
      <c r="E13" s="1">
        <v>1.2116951447075421</v>
      </c>
      <c r="F13" s="1">
        <v>2.4037307833343493</v>
      </c>
      <c r="G13" s="1">
        <v>2.0339980419482799</v>
      </c>
      <c r="H13" s="1">
        <f t="shared" si="1"/>
        <v>6.3404674933768206</v>
      </c>
      <c r="I13" s="1">
        <v>3.3889926403627046</v>
      </c>
      <c r="J13" s="1">
        <v>2.9411158962703046</v>
      </c>
      <c r="K13" s="2">
        <v>1.130358442834966</v>
      </c>
      <c r="L13" s="2">
        <f t="shared" si="2"/>
        <v>9.9202862344125258</v>
      </c>
      <c r="M13" s="2">
        <v>3.8313585470948417</v>
      </c>
      <c r="N13" s="2">
        <v>5.5514609017094525</v>
      </c>
      <c r="O13" s="2">
        <v>1.246535873948216</v>
      </c>
    </row>
    <row r="14" spans="1:15" x14ac:dyDescent="0.25">
      <c r="A14" t="s">
        <v>15</v>
      </c>
      <c r="B14" s="3">
        <v>19.87</v>
      </c>
      <c r="C14" s="2">
        <f t="shared" si="0"/>
        <v>20.13</v>
      </c>
      <c r="E14" s="1">
        <v>1.3575293474835393</v>
      </c>
      <c r="F14" s="1">
        <v>2.0003250429399468</v>
      </c>
      <c r="G14" s="1">
        <v>2.0361687808006201</v>
      </c>
      <c r="H14" s="1">
        <f t="shared" si="1"/>
        <v>8.5328345931202687</v>
      </c>
      <c r="I14" s="1">
        <v>3.1769650150610316</v>
      </c>
      <c r="J14" s="1">
        <v>2.766177220594594</v>
      </c>
      <c r="K14" s="2">
        <v>0.80186104745259112</v>
      </c>
      <c r="L14" s="2">
        <f t="shared" si="2"/>
        <v>8.5382095100370634</v>
      </c>
      <c r="M14" s="2">
        <v>3.9408158196362257</v>
      </c>
      <c r="N14" s="2">
        <v>5.6309715929583497</v>
      </c>
      <c r="O14" s="2">
        <v>1.2181420299157701</v>
      </c>
    </row>
    <row r="15" spans="1:15" x14ac:dyDescent="0.25">
      <c r="A15" t="s">
        <v>16</v>
      </c>
      <c r="B15" s="3">
        <v>20.63</v>
      </c>
      <c r="C15" s="2">
        <f t="shared" si="0"/>
        <v>19.37</v>
      </c>
      <c r="E15" s="1">
        <v>1.5428258804980799</v>
      </c>
      <c r="F15" s="1">
        <v>2.01531583666688</v>
      </c>
      <c r="G15" s="1">
        <v>2.0888572147877298</v>
      </c>
      <c r="H15" s="1">
        <f t="shared" si="1"/>
        <v>8.5512033325127579</v>
      </c>
      <c r="I15" s="1">
        <v>3.5094713158871524</v>
      </c>
      <c r="J15" s="1">
        <v>2.9223264196474017</v>
      </c>
      <c r="K15" s="2">
        <v>1.1089059996638384</v>
      </c>
      <c r="L15" s="2">
        <f t="shared" si="2"/>
        <v>8.1541546437000729</v>
      </c>
      <c r="M15" s="2">
        <v>4.175620837684626</v>
      </c>
      <c r="N15" s="2">
        <v>4.7660092640976082</v>
      </c>
      <c r="O15" s="2">
        <v>1.1653092548538537</v>
      </c>
    </row>
    <row r="16" spans="1:15" x14ac:dyDescent="0.25">
      <c r="A16" t="s">
        <v>17</v>
      </c>
      <c r="B16" s="3">
        <v>17.11</v>
      </c>
      <c r="C16" s="2">
        <f t="shared" si="0"/>
        <v>22.89</v>
      </c>
      <c r="E16" s="1">
        <v>1.5537053609998299</v>
      </c>
      <c r="F16" s="1">
        <v>2.1894967578417939</v>
      </c>
      <c r="G16" s="1">
        <v>2.4764092702805858</v>
      </c>
      <c r="H16" s="1">
        <f t="shared" si="1"/>
        <v>4.4059170075659964</v>
      </c>
      <c r="I16" s="1">
        <v>3.4326887662994343</v>
      </c>
      <c r="J16" s="1">
        <v>3.0517828370123601</v>
      </c>
      <c r="K16" s="2">
        <v>1.1491497606646794</v>
      </c>
      <c r="L16" s="2">
        <f t="shared" si="2"/>
        <v>11.705746226578981</v>
      </c>
      <c r="M16" s="2">
        <v>4.0811815784182084</v>
      </c>
      <c r="N16" s="2">
        <v>5.1731949081309754</v>
      </c>
      <c r="O16" s="2">
        <v>0.78072752620715624</v>
      </c>
    </row>
    <row r="17" spans="1:15" x14ac:dyDescent="0.25">
      <c r="A17" t="s">
        <v>18</v>
      </c>
      <c r="B17" s="3">
        <v>19.29</v>
      </c>
      <c r="C17" s="2">
        <f t="shared" si="0"/>
        <v>20.71</v>
      </c>
      <c r="E17" s="1">
        <v>1.2924159066102363</v>
      </c>
      <c r="F17" s="1">
        <v>2.2581064724122566</v>
      </c>
      <c r="G17" s="1">
        <v>2.2556717009822487</v>
      </c>
      <c r="H17" s="1">
        <f t="shared" si="1"/>
        <v>7.1380131716280708</v>
      </c>
      <c r="I17" s="1">
        <v>3.4200798056032164</v>
      </c>
      <c r="J17" s="1">
        <v>2.9257129427639685</v>
      </c>
      <c r="K17" s="2">
        <v>1.1418707667048766</v>
      </c>
      <c r="L17" s="2">
        <f t="shared" si="2"/>
        <v>7.9111954490824754</v>
      </c>
      <c r="M17" s="2">
        <v>4.7892091509586896</v>
      </c>
      <c r="N17" s="2">
        <v>5.8491162789359601</v>
      </c>
      <c r="O17" s="2">
        <v>1.0186083543179989</v>
      </c>
    </row>
    <row r="18" spans="1:15" x14ac:dyDescent="0.25">
      <c r="A18" t="s">
        <v>19</v>
      </c>
      <c r="B18" s="3">
        <v>21.56</v>
      </c>
      <c r="C18" s="2">
        <f t="shared" si="0"/>
        <v>18.440000000000001</v>
      </c>
      <c r="E18" s="1">
        <v>1.4771042447248741</v>
      </c>
      <c r="F18" s="1">
        <v>2.1425015809886716</v>
      </c>
      <c r="G18" s="1">
        <v>2.4460209594999731</v>
      </c>
      <c r="H18" s="1">
        <f t="shared" si="1"/>
        <v>9.0515995312630881</v>
      </c>
      <c r="I18" s="1">
        <v>3.3840603952306219</v>
      </c>
      <c r="J18" s="1">
        <v>3.0587132882927701</v>
      </c>
      <c r="K18" s="2">
        <v>0.75251303749150744</v>
      </c>
      <c r="L18" s="2">
        <f t="shared" si="2"/>
        <v>7.2010836465741175</v>
      </c>
      <c r="M18" s="2">
        <v>4.6476991490429498</v>
      </c>
      <c r="N18" s="2">
        <v>4.9854068487010865</v>
      </c>
      <c r="O18" s="2">
        <v>0.85329731819034083</v>
      </c>
    </row>
    <row r="19" spans="1:15" x14ac:dyDescent="0.25">
      <c r="A19" t="s">
        <v>20</v>
      </c>
      <c r="B19" s="3">
        <v>18.87</v>
      </c>
      <c r="C19" s="2">
        <f t="shared" si="0"/>
        <v>21.13</v>
      </c>
      <c r="E19" s="1">
        <v>1.1401392987797405</v>
      </c>
      <c r="F19" s="1">
        <v>2.4599098521491971</v>
      </c>
      <c r="G19" s="1">
        <v>2.1708975151239671</v>
      </c>
      <c r="H19" s="1">
        <f t="shared" si="1"/>
        <v>6.4244824521886041</v>
      </c>
      <c r="I19" s="1">
        <v>3.6811911868790834</v>
      </c>
      <c r="J19" s="1">
        <v>2.99337969487941</v>
      </c>
      <c r="K19" s="2">
        <v>1.0057230634050707</v>
      </c>
      <c r="L19" s="2">
        <f t="shared" si="2"/>
        <v>8.8690854169675735</v>
      </c>
      <c r="M19" s="2">
        <v>4.9501973828946104</v>
      </c>
      <c r="N19" s="2">
        <v>5.1794976358801437</v>
      </c>
      <c r="O19" s="2">
        <v>1.1254965008526003</v>
      </c>
    </row>
    <row r="20" spans="1:15" x14ac:dyDescent="0.25">
      <c r="A20" t="s">
        <v>21</v>
      </c>
      <c r="B20" s="3">
        <v>20.94</v>
      </c>
      <c r="C20" s="2">
        <f t="shared" si="0"/>
        <v>19.059999999999999</v>
      </c>
      <c r="E20" s="1">
        <v>1.4978126361126438</v>
      </c>
      <c r="F20" s="1">
        <v>2.1434100238463087</v>
      </c>
      <c r="G20" s="1">
        <v>2.2845967570100791</v>
      </c>
      <c r="H20" s="1">
        <f t="shared" si="1"/>
        <v>8.9290826117170337</v>
      </c>
      <c r="I20" s="1">
        <v>3.5520824971237173</v>
      </c>
      <c r="J20" s="1">
        <v>2.5330154741902202</v>
      </c>
      <c r="K20" s="2">
        <v>1.0490020114191416</v>
      </c>
      <c r="L20" s="2">
        <f t="shared" si="2"/>
        <v>7.5892719365810457</v>
      </c>
      <c r="M20" s="2">
        <v>4.8076138980033001</v>
      </c>
      <c r="N20" s="2">
        <v>4.7000337397239065</v>
      </c>
      <c r="O20" s="2">
        <v>0.91407841427260572</v>
      </c>
    </row>
    <row r="21" spans="1:15" x14ac:dyDescent="0.25">
      <c r="A21" t="s">
        <v>22</v>
      </c>
      <c r="B21" s="3">
        <v>17.54</v>
      </c>
      <c r="C21" s="2">
        <f t="shared" si="0"/>
        <v>22.46</v>
      </c>
      <c r="E21" s="1">
        <v>1.240452138572691</v>
      </c>
      <c r="F21" s="1">
        <v>2.1402768883237542</v>
      </c>
      <c r="G21" s="1">
        <v>2.0369488270886391</v>
      </c>
      <c r="H21" s="1">
        <f t="shared" si="1"/>
        <v>6.4219851817865177</v>
      </c>
      <c r="I21" s="1">
        <v>3.0578359222162765</v>
      </c>
      <c r="J21" s="1">
        <v>2.6425010420121171</v>
      </c>
      <c r="K21" s="2">
        <v>0.79215472255990127</v>
      </c>
      <c r="L21" s="2">
        <f t="shared" si="2"/>
        <v>11.610944710129532</v>
      </c>
      <c r="M21" s="2">
        <v>4.0469405550277031</v>
      </c>
      <c r="N21" s="2">
        <v>5.2581831358535611</v>
      </c>
      <c r="O21" s="2">
        <v>0.7517768764293058</v>
      </c>
    </row>
    <row r="22" spans="1:15" x14ac:dyDescent="0.25">
      <c r="A22" t="s">
        <v>23</v>
      </c>
      <c r="B22" s="3">
        <v>19.41</v>
      </c>
      <c r="C22" s="2">
        <f t="shared" si="0"/>
        <v>20.59</v>
      </c>
      <c r="E22" s="1">
        <v>1.2859721351310165</v>
      </c>
      <c r="F22" s="1">
        <v>2.0055259445960512</v>
      </c>
      <c r="G22" s="1">
        <v>2.3831584568003747</v>
      </c>
      <c r="H22" s="1">
        <f t="shared" si="1"/>
        <v>7.7862715274877434</v>
      </c>
      <c r="I22" s="1">
        <v>3.4781652147908328</v>
      </c>
      <c r="J22" s="1">
        <v>2.4709067211939817</v>
      </c>
      <c r="K22" s="2">
        <v>1.1228105757567544</v>
      </c>
      <c r="L22" s="2">
        <f t="shared" si="2"/>
        <v>9.1823012819420278</v>
      </c>
      <c r="M22" s="2">
        <v>4.0451891998055842</v>
      </c>
      <c r="N22" s="2">
        <v>5.0207461553721906</v>
      </c>
      <c r="O22" s="2">
        <v>1.2189527871234411</v>
      </c>
    </row>
    <row r="23" spans="1:15" x14ac:dyDescent="0.25">
      <c r="A23" t="s">
        <v>24</v>
      </c>
      <c r="B23" s="3">
        <v>18.03</v>
      </c>
      <c r="C23" s="2">
        <f t="shared" si="0"/>
        <v>21.97</v>
      </c>
      <c r="E23" s="1">
        <v>1.3742509742343074</v>
      </c>
      <c r="F23" s="1">
        <v>2.2248949810993293</v>
      </c>
      <c r="G23" s="1">
        <v>2.2503597257121468</v>
      </c>
      <c r="H23" s="1">
        <f t="shared" si="1"/>
        <v>5.9440588738022679</v>
      </c>
      <c r="I23" s="1">
        <v>3.2251343564535286</v>
      </c>
      <c r="J23" s="1">
        <v>3.0113010886984202</v>
      </c>
      <c r="K23" s="2">
        <v>1.1318733949493627</v>
      </c>
      <c r="L23" s="2">
        <f t="shared" si="2"/>
        <v>10.547191231175333</v>
      </c>
      <c r="M23" s="2">
        <v>4.3492743720006679</v>
      </c>
      <c r="N23" s="2">
        <v>4.696993476168605</v>
      </c>
      <c r="O23" s="2">
        <v>1.2446675257060313</v>
      </c>
    </row>
    <row r="24" spans="1:15" x14ac:dyDescent="0.25">
      <c r="A24" t="s">
        <v>25</v>
      </c>
      <c r="B24" s="3">
        <v>21.76</v>
      </c>
      <c r="C24" s="2">
        <f t="shared" si="0"/>
        <v>18.239999999999998</v>
      </c>
      <c r="E24" s="1">
        <v>1.3780710016716391</v>
      </c>
      <c r="F24" s="1">
        <v>2.5708297729287901</v>
      </c>
      <c r="G24" s="1">
        <v>2.4986133924065634</v>
      </c>
      <c r="H24" s="1">
        <f t="shared" si="1"/>
        <v>9.0617817714097963</v>
      </c>
      <c r="I24" s="1">
        <v>3.5370841343375261</v>
      </c>
      <c r="J24" s="1">
        <v>2.7136199272456878</v>
      </c>
      <c r="K24" s="2">
        <v>0.79343874521389712</v>
      </c>
      <c r="L24" s="2">
        <f t="shared" si="2"/>
        <v>6.3242802843438044</v>
      </c>
      <c r="M24" s="2">
        <v>3.6233692532328896</v>
      </c>
      <c r="N24" s="2">
        <v>5.543743546187156</v>
      </c>
      <c r="O24" s="2">
        <v>1.9551681710222499</v>
      </c>
    </row>
    <row r="25" spans="1:15" x14ac:dyDescent="0.25">
      <c r="A25" t="s">
        <v>26</v>
      </c>
      <c r="B25" s="3">
        <v>19.98</v>
      </c>
      <c r="C25" s="2">
        <f t="shared" si="0"/>
        <v>20.02</v>
      </c>
      <c r="E25" s="1">
        <v>1.2854615342555546</v>
      </c>
      <c r="F25" s="1">
        <v>2.4308856179973692</v>
      </c>
      <c r="G25" s="1">
        <v>2.0533892957751112</v>
      </c>
      <c r="H25" s="1">
        <f t="shared" si="1"/>
        <v>7.9412675566581239</v>
      </c>
      <c r="I25" s="1">
        <v>3.4220565177986084</v>
      </c>
      <c r="J25" s="1">
        <v>2.8469394775152335</v>
      </c>
      <c r="K25" s="2">
        <v>0.93174971486960123</v>
      </c>
      <c r="L25" s="2">
        <f t="shared" si="2"/>
        <v>7.9200665872729799</v>
      </c>
      <c r="M25" s="2">
        <v>4.0579700413968123</v>
      </c>
      <c r="N25" s="2">
        <v>5.9721406701330597</v>
      </c>
      <c r="O25" s="2">
        <v>1.1380729863275478</v>
      </c>
    </row>
    <row r="26" spans="1:15" x14ac:dyDescent="0.25">
      <c r="A26" t="s">
        <v>27</v>
      </c>
      <c r="B26" s="3">
        <v>17.82</v>
      </c>
      <c r="C26" s="2">
        <f t="shared" si="0"/>
        <v>22.18</v>
      </c>
      <c r="E26" s="1">
        <v>1.4863453067385854</v>
      </c>
      <c r="F26" s="1">
        <v>2.0076618928049408</v>
      </c>
      <c r="G26" s="1">
        <v>2.0620850282853382</v>
      </c>
      <c r="H26" s="1">
        <f t="shared" si="1"/>
        <v>6.0827456987140787</v>
      </c>
      <c r="I26" s="1">
        <v>3.176455901877429</v>
      </c>
      <c r="J26" s="1">
        <v>3.0047061715796302</v>
      </c>
      <c r="K26" s="2">
        <v>1.2196709103583432</v>
      </c>
      <c r="L26" s="2">
        <f t="shared" si="2"/>
        <v>9.8898296807676456</v>
      </c>
      <c r="M26" s="2">
        <v>4.5255362913117505</v>
      </c>
      <c r="N26" s="2">
        <v>5.5004829251538494</v>
      </c>
      <c r="O26" s="2">
        <v>1.0444801924084126</v>
      </c>
    </row>
    <row r="27" spans="1:15" x14ac:dyDescent="0.25">
      <c r="A27" t="s">
        <v>28</v>
      </c>
      <c r="B27" s="3">
        <v>19.36</v>
      </c>
      <c r="C27" s="2">
        <f t="shared" si="0"/>
        <v>20.64</v>
      </c>
      <c r="E27" s="1">
        <v>1.4537839031731161</v>
      </c>
      <c r="F27" s="1">
        <v>2.3407040367696297</v>
      </c>
      <c r="G27" s="1">
        <v>2.0693807184145001</v>
      </c>
      <c r="H27" s="1">
        <f t="shared" si="1"/>
        <v>7.0283022724077835</v>
      </c>
      <c r="I27" s="1">
        <v>3.451741584195692</v>
      </c>
      <c r="J27" s="1">
        <v>3.01608748503928</v>
      </c>
      <c r="K27" s="2">
        <v>1.0060888381629933</v>
      </c>
      <c r="L27" s="2">
        <f t="shared" si="2"/>
        <v>8.8688132410177616</v>
      </c>
      <c r="M27" s="2">
        <v>4.4366784384651394</v>
      </c>
      <c r="N27" s="2">
        <v>4.6585402010434631</v>
      </c>
      <c r="O27" s="2">
        <v>1.66987928131064</v>
      </c>
    </row>
    <row r="28" spans="1:15" x14ac:dyDescent="0.25">
      <c r="A28" t="s">
        <v>29</v>
      </c>
      <c r="B28" s="3">
        <v>20.239999999999998</v>
      </c>
      <c r="C28" s="2">
        <f t="shared" si="0"/>
        <v>19.760000000000002</v>
      </c>
      <c r="E28" s="1">
        <v>1.4496281287349999</v>
      </c>
      <c r="F28" s="1">
        <v>2.5363731860785799</v>
      </c>
      <c r="G28" s="1">
        <v>2.21</v>
      </c>
      <c r="H28" s="1">
        <f t="shared" si="1"/>
        <v>8.2598678170813837</v>
      </c>
      <c r="I28" s="1">
        <v>3.1991128239501498</v>
      </c>
      <c r="J28" s="1">
        <v>2.5850180441548818</v>
      </c>
      <c r="K28" s="2">
        <v>1.0131179417200915</v>
      </c>
      <c r="L28" s="2">
        <f t="shared" si="2"/>
        <v>8.6007785890604698</v>
      </c>
      <c r="M28" s="2">
        <v>4.033659722486064</v>
      </c>
      <c r="N28" s="2">
        <v>4.9765459846893672</v>
      </c>
      <c r="O28" s="2">
        <v>1.1358977620440083</v>
      </c>
    </row>
    <row r="29" spans="1:15" x14ac:dyDescent="0.25">
      <c r="A29" t="s">
        <v>30</v>
      </c>
      <c r="B29" s="4">
        <v>16.899999999999999</v>
      </c>
      <c r="C29" s="2">
        <f>40-B29</f>
        <v>23.1</v>
      </c>
      <c r="E29" s="1">
        <f>1.38528*28-SUM(E2:E28)</f>
        <v>2.4930974160381396</v>
      </c>
      <c r="F29" s="1">
        <f>F30*28-SUM(F2:F28)</f>
        <v>3.7645864023298401</v>
      </c>
      <c r="G29" s="1">
        <f t="shared" ref="G29:J29" si="3">G30*28-SUM(G2:G28)</f>
        <v>0.22715561910976589</v>
      </c>
      <c r="H29" s="1">
        <f>B29-E29-F29-G29-I29-J29</f>
        <v>0.97006791828975025</v>
      </c>
      <c r="I29" s="1">
        <f t="shared" si="3"/>
        <v>4.8576654273745703</v>
      </c>
      <c r="J29" s="1">
        <f t="shared" si="3"/>
        <v>4.5874272168579324</v>
      </c>
      <c r="K29" s="2">
        <f>K30*28-SUM(K2:K28)</f>
        <v>0.92768208424425325</v>
      </c>
      <c r="L29" s="2">
        <f t="shared" si="2"/>
        <v>12.549790707940851</v>
      </c>
      <c r="M29" s="2">
        <f t="shared" ref="M29:N29" si="4">M30*28-SUM(M2:M28)</f>
        <v>4.0023454667671103</v>
      </c>
      <c r="N29" s="2">
        <f t="shared" si="4"/>
        <v>4.393256790849307</v>
      </c>
      <c r="O29" s="2">
        <f t="shared" ref="O29" si="5">O30*28-SUM(O2:O28)</f>
        <v>1.2269249501984802</v>
      </c>
    </row>
    <row r="30" spans="1:15" x14ac:dyDescent="0.25">
      <c r="A30" t="s">
        <v>0</v>
      </c>
      <c r="B30" s="1">
        <v>19.239999999999998</v>
      </c>
      <c r="C30" s="2">
        <f>40-B30</f>
        <v>20.76</v>
      </c>
      <c r="E30" s="1">
        <f>19.24*2.88/40</f>
        <v>1.3852799999999998</v>
      </c>
      <c r="F30" s="1">
        <f>19.24*4.8/40</f>
        <v>2.3087999999999997</v>
      </c>
      <c r="G30" s="1">
        <f>19.24*4.4/40</f>
        <v>2.1164000000000001</v>
      </c>
      <c r="H30" s="1">
        <f>19.24*15.2/40</f>
        <v>7.3111999999999995</v>
      </c>
      <c r="I30" s="1">
        <f>19.24*7.1/40</f>
        <v>3.4150999999999998</v>
      </c>
      <c r="J30" s="1">
        <f>19.24*5.6/40</f>
        <v>2.6935999999999996</v>
      </c>
      <c r="K30" s="2">
        <f>20.76*2.08/40</f>
        <v>1.07952</v>
      </c>
      <c r="L30" s="2">
        <f>20.76*17.6/40</f>
        <v>9.1344000000000012</v>
      </c>
      <c r="M30" s="2">
        <f>20.76*8.2/40</f>
        <v>4.2557999999999998</v>
      </c>
      <c r="N30" s="2">
        <f>20.76*10/40</f>
        <v>5.19</v>
      </c>
      <c r="O30" s="2">
        <f>20.76*2.1/40</f>
        <v>1.0899000000000001</v>
      </c>
    </row>
    <row r="31" spans="1:15" x14ac:dyDescent="0.25">
      <c r="A31" t="s">
        <v>44</v>
      </c>
      <c r="E31" s="1">
        <v>1.39</v>
      </c>
      <c r="F31" s="1">
        <v>2.31</v>
      </c>
      <c r="G31" s="1">
        <v>2.12</v>
      </c>
      <c r="H31" s="1">
        <v>7.31</v>
      </c>
      <c r="I31" s="1">
        <v>3.42</v>
      </c>
      <c r="J31" s="1">
        <v>2.69</v>
      </c>
      <c r="K31" s="2">
        <v>1.08</v>
      </c>
      <c r="L31" s="2">
        <v>9.1300000000000008</v>
      </c>
      <c r="M31" s="2">
        <v>4.26</v>
      </c>
      <c r="N31" s="2">
        <v>5.19</v>
      </c>
      <c r="O31" s="2">
        <v>1.0900000000000001</v>
      </c>
    </row>
    <row r="32" spans="1:15" x14ac:dyDescent="0.25">
      <c r="A32" t="s">
        <v>43</v>
      </c>
      <c r="E32" s="1">
        <f ca="1">1 + RAND()*0.5</f>
        <v>1.0750382539902013</v>
      </c>
      <c r="F32" s="1">
        <f ca="1">2 + RAND()*0.5</f>
        <v>2.3878993774520141</v>
      </c>
      <c r="G32" s="1">
        <f t="shared" ref="F32:J32" ca="1" si="6">1 + RAND()*0.5</f>
        <v>1.0438206289504923</v>
      </c>
      <c r="H32" s="1">
        <f t="shared" ca="1" si="6"/>
        <v>1.2617319113103949</v>
      </c>
      <c r="I32" s="1">
        <f ca="1">3 + RAND()*0.7</f>
        <v>3.6487309064756883</v>
      </c>
      <c r="J32" s="1">
        <f ca="1">2+RAND()</f>
        <v>2.5088926914548835</v>
      </c>
      <c r="K32" s="1">
        <f ca="1">0.75+ RAND()*0.5</f>
        <v>1.1678087489783247</v>
      </c>
      <c r="L32" s="1"/>
      <c r="M32" s="1">
        <f ca="1">3.6+ RAND()</f>
        <v>3.9907081568474596</v>
      </c>
      <c r="N32" s="1">
        <f ca="1">4.6+ RAND()</f>
        <v>5.4912523481456947</v>
      </c>
      <c r="O32" s="1">
        <f t="shared" ref="L32:O47" ca="1" si="7">0.75+ RAND()*0.5</f>
        <v>1.0130196023416755</v>
      </c>
    </row>
    <row r="33" spans="11:15" x14ac:dyDescent="0.25">
      <c r="K33" s="1"/>
      <c r="L33" s="1"/>
      <c r="M33" s="1"/>
      <c r="N33" s="1"/>
      <c r="O33" s="1"/>
    </row>
    <row r="34" spans="11:15" x14ac:dyDescent="0.25">
      <c r="K34" s="1"/>
      <c r="L34" s="1"/>
      <c r="M34" s="1"/>
      <c r="N34" s="1"/>
      <c r="O34" s="1"/>
    </row>
    <row r="35" spans="11:15" x14ac:dyDescent="0.25">
      <c r="K35" s="1"/>
      <c r="L35" s="1"/>
      <c r="M35" s="1"/>
      <c r="N35" s="1"/>
      <c r="O35" s="1"/>
    </row>
    <row r="36" spans="11:15" x14ac:dyDescent="0.25">
      <c r="K36" s="1"/>
      <c r="L36" s="1"/>
      <c r="M36" s="1"/>
      <c r="N36" s="1"/>
      <c r="O36" s="1"/>
    </row>
    <row r="37" spans="11:15" x14ac:dyDescent="0.25">
      <c r="K37" s="1"/>
      <c r="L37" s="1"/>
      <c r="M37" s="1"/>
      <c r="N37" s="1"/>
      <c r="O37" s="1"/>
    </row>
    <row r="38" spans="11:15" x14ac:dyDescent="0.25">
      <c r="K38" s="1"/>
      <c r="L38" s="1"/>
      <c r="M38" s="1"/>
      <c r="N38" s="1"/>
      <c r="O38" s="1"/>
    </row>
    <row r="39" spans="11:15" x14ac:dyDescent="0.25">
      <c r="K39" s="1"/>
      <c r="L39" s="1"/>
      <c r="M39" s="1"/>
      <c r="N39" s="1"/>
      <c r="O39" s="1"/>
    </row>
    <row r="40" spans="11:15" x14ac:dyDescent="0.25">
      <c r="K40" s="1"/>
      <c r="L40" s="1"/>
      <c r="M40" s="1"/>
      <c r="N40" s="1"/>
      <c r="O40" s="1"/>
    </row>
    <row r="41" spans="11:15" x14ac:dyDescent="0.25">
      <c r="K41" s="1"/>
      <c r="L41" s="1"/>
      <c r="M41" s="1"/>
      <c r="N41" s="1"/>
      <c r="O41" s="1"/>
    </row>
    <row r="42" spans="11:15" x14ac:dyDescent="0.25">
      <c r="K42" s="1"/>
      <c r="L42" s="1"/>
      <c r="M42" s="1"/>
      <c r="N42" s="1"/>
      <c r="O42" s="1"/>
    </row>
    <row r="43" spans="11:15" x14ac:dyDescent="0.25">
      <c r="K43" s="1"/>
      <c r="L43" s="1"/>
      <c r="M43" s="1"/>
      <c r="N43" s="1"/>
      <c r="O43" s="1"/>
    </row>
    <row r="44" spans="11:15" x14ac:dyDescent="0.25">
      <c r="K44" s="1"/>
      <c r="L44" s="1"/>
      <c r="M44" s="1"/>
      <c r="N44" s="1"/>
      <c r="O44" s="1"/>
    </row>
    <row r="45" spans="11:15" x14ac:dyDescent="0.25">
      <c r="K45" s="1"/>
      <c r="L45" s="1"/>
      <c r="M45" s="1"/>
      <c r="N45" s="1"/>
      <c r="O45" s="1"/>
    </row>
    <row r="46" spans="11:15" x14ac:dyDescent="0.25">
      <c r="K46" s="1"/>
      <c r="L46" s="1"/>
      <c r="M46" s="1"/>
      <c r="N46" s="1"/>
      <c r="O46" s="1"/>
    </row>
    <row r="47" spans="11:15" x14ac:dyDescent="0.25">
      <c r="K47" s="1"/>
      <c r="L47" s="1"/>
      <c r="M47" s="1"/>
      <c r="N47" s="1"/>
      <c r="O47" s="1"/>
    </row>
    <row r="48" spans="11:15" x14ac:dyDescent="0.25">
      <c r="K48" s="1"/>
      <c r="L48" s="1"/>
      <c r="M48" s="1"/>
      <c r="N48" s="1"/>
      <c r="O48" s="1"/>
    </row>
    <row r="49" spans="11:15" x14ac:dyDescent="0.25">
      <c r="K49" s="1"/>
      <c r="L49" s="1"/>
      <c r="M49" s="1"/>
      <c r="N49" s="1"/>
      <c r="O49" s="1"/>
    </row>
    <row r="50" spans="11:15" x14ac:dyDescent="0.25">
      <c r="K50" s="1"/>
      <c r="L50" s="1"/>
      <c r="M50" s="1"/>
      <c r="N50" s="1"/>
      <c r="O50" s="1"/>
    </row>
    <row r="51" spans="11:15" x14ac:dyDescent="0.25">
      <c r="K51" s="1"/>
      <c r="L51" s="1"/>
      <c r="M51" s="1"/>
      <c r="N51" s="1"/>
      <c r="O51" s="1"/>
    </row>
    <row r="52" spans="11:15" x14ac:dyDescent="0.25">
      <c r="K52" s="1"/>
      <c r="L52" s="1"/>
      <c r="M52" s="1"/>
      <c r="N52" s="1"/>
      <c r="O52" s="1"/>
    </row>
    <row r="53" spans="11:15" x14ac:dyDescent="0.25">
      <c r="K53" s="1"/>
      <c r="L53" s="1"/>
      <c r="M53" s="1"/>
      <c r="N53" s="1"/>
      <c r="O53" s="1"/>
    </row>
    <row r="54" spans="11:15" x14ac:dyDescent="0.25">
      <c r="K54" s="1"/>
      <c r="L54" s="1"/>
      <c r="M54" s="1"/>
      <c r="N54" s="1"/>
      <c r="O54" s="1"/>
    </row>
    <row r="55" spans="11:15" x14ac:dyDescent="0.25">
      <c r="K55" s="1"/>
      <c r="L55" s="1"/>
      <c r="M55" s="1"/>
      <c r="N55" s="1"/>
      <c r="O55" s="1"/>
    </row>
    <row r="56" spans="11:15" x14ac:dyDescent="0.25">
      <c r="K56" s="1"/>
      <c r="L56" s="1"/>
      <c r="M56" s="1"/>
      <c r="N56" s="1"/>
      <c r="O56" s="1"/>
    </row>
    <row r="57" spans="11:15" x14ac:dyDescent="0.25">
      <c r="K57" s="1"/>
      <c r="L57" s="1"/>
      <c r="M57" s="1"/>
      <c r="N57" s="1"/>
      <c r="O57" s="1"/>
    </row>
    <row r="58" spans="11:15" x14ac:dyDescent="0.25">
      <c r="K58" s="1"/>
      <c r="L58" s="1"/>
      <c r="M58" s="1"/>
      <c r="N58" s="1"/>
      <c r="O58" s="1"/>
    </row>
    <row r="59" spans="11:15" x14ac:dyDescent="0.25">
      <c r="K59" s="1"/>
      <c r="L59" s="1"/>
      <c r="M59" s="1"/>
      <c r="N59" s="1"/>
      <c r="O59" s="1"/>
    </row>
    <row r="60" spans="11:15" x14ac:dyDescent="0.25">
      <c r="K60" s="1"/>
      <c r="L60" s="1"/>
      <c r="M60" s="1"/>
      <c r="N60" s="1"/>
      <c r="O60" s="1"/>
    </row>
    <row r="61" spans="11:15" x14ac:dyDescent="0.25">
      <c r="K61" s="1"/>
      <c r="L61" s="1"/>
      <c r="M61" s="1"/>
      <c r="N61" s="1"/>
      <c r="O61" s="1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REN</dc:creator>
  <cp:lastModifiedBy>Liam REN</cp:lastModifiedBy>
  <dcterms:created xsi:type="dcterms:W3CDTF">2024-06-20T04:58:19Z</dcterms:created>
  <dcterms:modified xsi:type="dcterms:W3CDTF">2024-06-20T08:20:48Z</dcterms:modified>
</cp:coreProperties>
</file>