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rinterSettings/printerSettings1.bin" ContentType="application/vnd.openxmlformats-officedocument.spreadsheetml.printerSettings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zhangyiwei/Desktop/Fig AI 20201222/"/>
    </mc:Choice>
  </mc:AlternateContent>
  <xr:revisionPtr revIDLastSave="0" documentId="13_ncr:1_{267B6D6C-9E8D-C14C-B7AF-314FF167270F}" xr6:coauthVersionLast="45" xr6:coauthVersionMax="45" xr10:uidLastSave="{00000000-0000-0000-0000-000000000000}"/>
  <bookViews>
    <workbookView xWindow="2820" yWindow="2080" windowWidth="21200" windowHeight="15300" activeTab="4" xr2:uid="{4226A787-406E-CB48-8487-DC78F3AAD289}"/>
  </bookViews>
  <sheets>
    <sheet name="Fig 3" sheetId="4" r:id="rId1"/>
    <sheet name="Fig 4" sheetId="3" r:id="rId2"/>
    <sheet name="Fig 5" sheetId="8" r:id="rId3"/>
    <sheet name="Fig 6" sheetId="5" r:id="rId4"/>
    <sheet name="Fig 7" sheetId="6" r:id="rId5"/>
    <sheet name="Figure 8" sheetId="16" r:id="rId6"/>
    <sheet name="Fig S2" sheetId="1" r:id="rId7"/>
    <sheet name="Fig S5" sheetId="11" r:id="rId8"/>
    <sheet name="Fig S6" sheetId="14" r:id="rId9"/>
    <sheet name="Fig S8" sheetId="10" r:id="rId10"/>
    <sheet name="Fig S9" sheetId="12" r:id="rId11"/>
    <sheet name="Fig S10" sheetId="7" r:id="rId12"/>
    <sheet name="WT Vo2" sheetId="17" r:id="rId13"/>
    <sheet name="WT Vco2" sheetId="18" r:id="rId14"/>
    <sheet name="WT RER" sheetId="19" r:id="rId15"/>
    <sheet name="WT energy" sheetId="21" r:id="rId16"/>
    <sheet name="AKO Vo2" sheetId="23" r:id="rId17"/>
    <sheet name="AKO Vco2" sheetId="24" r:id="rId18"/>
    <sheet name="AKO RER" sheetId="25" r:id="rId19"/>
    <sheet name="AKO energy" sheetId="26" r:id="rId20"/>
  </sheets>
  <definedNames>
    <definedName name="MethodPointer">38395328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O2" i="26" l="1"/>
  <c r="AP2" i="26"/>
  <c r="AQ2" i="26"/>
  <c r="AR2" i="26"/>
  <c r="AS2" i="26"/>
  <c r="AT2" i="26"/>
  <c r="AU2" i="26"/>
  <c r="AV2" i="26"/>
  <c r="AW2" i="26"/>
  <c r="AX2" i="26"/>
  <c r="AY2" i="26"/>
  <c r="AZ2" i="26"/>
  <c r="BA2" i="26"/>
  <c r="BB2" i="26"/>
  <c r="BC2" i="26"/>
  <c r="BD2" i="26"/>
  <c r="BE2" i="26"/>
  <c r="BF2" i="26"/>
  <c r="AO3" i="26"/>
  <c r="AP3" i="26"/>
  <c r="AQ3" i="26"/>
  <c r="AR3" i="26"/>
  <c r="AS3" i="26"/>
  <c r="AT3" i="26"/>
  <c r="AU3" i="26"/>
  <c r="AV3" i="26"/>
  <c r="AW3" i="26"/>
  <c r="AX3" i="26"/>
  <c r="AY3" i="26"/>
  <c r="AZ3" i="26"/>
  <c r="BA3" i="26"/>
  <c r="BB3" i="26"/>
  <c r="BC3" i="26"/>
  <c r="BD3" i="26"/>
  <c r="BE3" i="26"/>
  <c r="BF3" i="26"/>
  <c r="AO4" i="26"/>
  <c r="AP4" i="26"/>
  <c r="AQ4" i="26"/>
  <c r="AR4" i="26"/>
  <c r="AS4" i="26"/>
  <c r="AT4" i="26"/>
  <c r="AU4" i="26"/>
  <c r="AV4" i="26"/>
  <c r="AW4" i="26"/>
  <c r="AX4" i="26"/>
  <c r="AY4" i="26"/>
  <c r="AZ4" i="26"/>
  <c r="BA4" i="26"/>
  <c r="BB4" i="26"/>
  <c r="BC4" i="26"/>
  <c r="BD4" i="26"/>
  <c r="BE4" i="26"/>
  <c r="BF4" i="26"/>
  <c r="AO5" i="26"/>
  <c r="AP5" i="26"/>
  <c r="AQ5" i="26"/>
  <c r="AR5" i="26"/>
  <c r="AS5" i="26"/>
  <c r="AT5" i="26"/>
  <c r="AU5" i="26"/>
  <c r="AV5" i="26"/>
  <c r="AW5" i="26"/>
  <c r="AX5" i="26"/>
  <c r="AY5" i="26"/>
  <c r="AZ5" i="26"/>
  <c r="BA5" i="26"/>
  <c r="BB5" i="26"/>
  <c r="BC5" i="26"/>
  <c r="BD5" i="26"/>
  <c r="BE5" i="26"/>
  <c r="BF5" i="26"/>
  <c r="AO6" i="26"/>
  <c r="AP6" i="26"/>
  <c r="AQ6" i="26"/>
  <c r="AR6" i="26"/>
  <c r="AS6" i="26"/>
  <c r="AT6" i="26"/>
  <c r="AU6" i="26"/>
  <c r="AV6" i="26"/>
  <c r="AW6" i="26"/>
  <c r="AX6" i="26"/>
  <c r="AY6" i="26"/>
  <c r="AZ6" i="26"/>
  <c r="BA6" i="26"/>
  <c r="BB6" i="26"/>
  <c r="BC6" i="26"/>
  <c r="BD6" i="26"/>
  <c r="BE6" i="26"/>
  <c r="BF6" i="26"/>
  <c r="AO7" i="26"/>
  <c r="AP7" i="26"/>
  <c r="AQ7" i="26"/>
  <c r="AR7" i="26"/>
  <c r="AS7" i="26"/>
  <c r="AT7" i="26"/>
  <c r="AU7" i="26"/>
  <c r="AV7" i="26"/>
  <c r="AW7" i="26"/>
  <c r="AX7" i="26"/>
  <c r="AY7" i="26"/>
  <c r="AZ7" i="26"/>
  <c r="BA7" i="26"/>
  <c r="BB7" i="26"/>
  <c r="BC7" i="26"/>
  <c r="BD7" i="26"/>
  <c r="BE7" i="26"/>
  <c r="BF7" i="26"/>
  <c r="AO8" i="26"/>
  <c r="AP8" i="26"/>
  <c r="AQ8" i="26"/>
  <c r="AR8" i="26"/>
  <c r="AS8" i="26"/>
  <c r="AT8" i="26"/>
  <c r="AU8" i="26"/>
  <c r="AV8" i="26"/>
  <c r="AW8" i="26"/>
  <c r="AX8" i="26"/>
  <c r="AY8" i="26"/>
  <c r="AZ8" i="26"/>
  <c r="BA8" i="26"/>
  <c r="BB8" i="26"/>
  <c r="BC8" i="26"/>
  <c r="BD8" i="26"/>
  <c r="BE8" i="26"/>
  <c r="BF8" i="26"/>
  <c r="AO9" i="26"/>
  <c r="AP9" i="26"/>
  <c r="AQ9" i="26"/>
  <c r="AR9" i="26"/>
  <c r="AS9" i="26"/>
  <c r="AT9" i="26"/>
  <c r="AU9" i="26"/>
  <c r="AV9" i="26"/>
  <c r="AW9" i="26"/>
  <c r="AX9" i="26"/>
  <c r="AY9" i="26"/>
  <c r="AZ9" i="26"/>
  <c r="BA9" i="26"/>
  <c r="BB9" i="26"/>
  <c r="BC9" i="26"/>
  <c r="BD9" i="26"/>
  <c r="BE9" i="26"/>
  <c r="BF9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AO11" i="26"/>
  <c r="AP11" i="26"/>
  <c r="AQ11" i="26"/>
  <c r="AR11" i="26"/>
  <c r="AS11" i="26"/>
  <c r="AT11" i="26"/>
  <c r="AU11" i="26"/>
  <c r="AV11" i="26"/>
  <c r="AW11" i="26"/>
  <c r="AX11" i="26"/>
  <c r="AY11" i="26"/>
  <c r="AZ11" i="26"/>
  <c r="BA11" i="26"/>
  <c r="BB11" i="26"/>
  <c r="BC11" i="26"/>
  <c r="BD11" i="26"/>
  <c r="BE11" i="26"/>
  <c r="BF11" i="26"/>
  <c r="AO12" i="26"/>
  <c r="AP12" i="26"/>
  <c r="AQ12" i="26"/>
  <c r="AR12" i="26"/>
  <c r="AS12" i="26"/>
  <c r="AT12" i="26"/>
  <c r="AU12" i="26"/>
  <c r="AV12" i="26"/>
  <c r="AW12" i="26"/>
  <c r="AX12" i="26"/>
  <c r="AY12" i="26"/>
  <c r="AZ12" i="26"/>
  <c r="BA12" i="26"/>
  <c r="BB12" i="26"/>
  <c r="BC12" i="26"/>
  <c r="BD12" i="26"/>
  <c r="BE12" i="26"/>
  <c r="BF12" i="26"/>
  <c r="AO13" i="26"/>
  <c r="AP13" i="26"/>
  <c r="AQ13" i="26"/>
  <c r="AR13" i="26"/>
  <c r="AS13" i="26"/>
  <c r="AT13" i="26"/>
  <c r="AU13" i="26"/>
  <c r="AV13" i="26"/>
  <c r="AW13" i="26"/>
  <c r="AX13" i="26"/>
  <c r="AY13" i="26"/>
  <c r="AZ13" i="26"/>
  <c r="BA13" i="26"/>
  <c r="BB13" i="26"/>
  <c r="BC13" i="26"/>
  <c r="BD13" i="26"/>
  <c r="BE13" i="26"/>
  <c r="BF13" i="26"/>
  <c r="AO14" i="26"/>
  <c r="AP14" i="26"/>
  <c r="AQ14" i="26"/>
  <c r="AR14" i="26"/>
  <c r="AS14" i="26"/>
  <c r="AT14" i="26"/>
  <c r="AU14" i="26"/>
  <c r="AV14" i="26"/>
  <c r="AW14" i="26"/>
  <c r="AX14" i="26"/>
  <c r="AY14" i="26"/>
  <c r="AZ14" i="26"/>
  <c r="BA14" i="26"/>
  <c r="BB14" i="26"/>
  <c r="BC14" i="26"/>
  <c r="BD14" i="26"/>
  <c r="BE14" i="26"/>
  <c r="BF14" i="26"/>
  <c r="AO15" i="26"/>
  <c r="AP15" i="26"/>
  <c r="AQ15" i="26"/>
  <c r="AR15" i="26"/>
  <c r="AS15" i="26"/>
  <c r="AT15" i="26"/>
  <c r="AU15" i="26"/>
  <c r="AV15" i="26"/>
  <c r="AW15" i="26"/>
  <c r="AX15" i="26"/>
  <c r="AY15" i="26"/>
  <c r="AZ15" i="26"/>
  <c r="BA15" i="26"/>
  <c r="BB15" i="26"/>
  <c r="BC15" i="26"/>
  <c r="BD15" i="26"/>
  <c r="BE15" i="26"/>
  <c r="BF15" i="26"/>
  <c r="AO16" i="26"/>
  <c r="AP16" i="26"/>
  <c r="AQ16" i="26"/>
  <c r="AR16" i="26"/>
  <c r="AS16" i="26"/>
  <c r="AT16" i="26"/>
  <c r="AU16" i="26"/>
  <c r="AV16" i="26"/>
  <c r="AW16" i="26"/>
  <c r="AX16" i="26"/>
  <c r="AY16" i="26"/>
  <c r="AZ16" i="26"/>
  <c r="BA16" i="26"/>
  <c r="BB16" i="26"/>
  <c r="BC16" i="26"/>
  <c r="BD16" i="26"/>
  <c r="BE16" i="26"/>
  <c r="BF16" i="26"/>
  <c r="AO17" i="26"/>
  <c r="AP17" i="26"/>
  <c r="AQ17" i="26"/>
  <c r="AR17" i="26"/>
  <c r="AS17" i="26"/>
  <c r="AT17" i="26"/>
  <c r="AU17" i="26"/>
  <c r="AV17" i="26"/>
  <c r="AW17" i="26"/>
  <c r="AX17" i="26"/>
  <c r="AY17" i="26"/>
  <c r="AZ17" i="26"/>
  <c r="BA17" i="26"/>
  <c r="BB17" i="26"/>
  <c r="BC17" i="26"/>
  <c r="BD17" i="26"/>
  <c r="BE17" i="26"/>
  <c r="BF17" i="26"/>
  <c r="AO18" i="26"/>
  <c r="AP18" i="26"/>
  <c r="AQ18" i="26"/>
  <c r="AR18" i="26"/>
  <c r="AS18" i="26"/>
  <c r="AT18" i="26"/>
  <c r="AU18" i="26"/>
  <c r="AV18" i="26"/>
  <c r="AW18" i="26"/>
  <c r="AX18" i="26"/>
  <c r="AY18" i="26"/>
  <c r="AZ18" i="26"/>
  <c r="BA18" i="26"/>
  <c r="BB18" i="26"/>
  <c r="BC18" i="26"/>
  <c r="BD18" i="26"/>
  <c r="BE18" i="26"/>
  <c r="BF18" i="26"/>
  <c r="AO19" i="26"/>
  <c r="AP19" i="26"/>
  <c r="AQ19" i="26"/>
  <c r="AR19" i="26"/>
  <c r="AS19" i="26"/>
  <c r="AT19" i="26"/>
  <c r="AU19" i="26"/>
  <c r="AV19" i="26"/>
  <c r="AW19" i="26"/>
  <c r="AX19" i="26"/>
  <c r="AY19" i="26"/>
  <c r="AZ19" i="26"/>
  <c r="BA19" i="26"/>
  <c r="BB19" i="26"/>
  <c r="BC19" i="26"/>
  <c r="BD19" i="26"/>
  <c r="BE19" i="26"/>
  <c r="BF19" i="26"/>
  <c r="AO20" i="26"/>
  <c r="AP20" i="26"/>
  <c r="AQ20" i="26"/>
  <c r="AR20" i="26"/>
  <c r="AS20" i="26"/>
  <c r="AT20" i="26"/>
  <c r="AU20" i="26"/>
  <c r="AV20" i="26"/>
  <c r="AW20" i="26"/>
  <c r="AX20" i="26"/>
  <c r="AY20" i="26"/>
  <c r="AZ20" i="26"/>
  <c r="BA20" i="26"/>
  <c r="BB20" i="26"/>
  <c r="BC20" i="26"/>
  <c r="BD20" i="26"/>
  <c r="BE20" i="26"/>
  <c r="BF20" i="26"/>
  <c r="AO21" i="26"/>
  <c r="AP21" i="26"/>
  <c r="AQ21" i="26"/>
  <c r="AR21" i="26"/>
  <c r="AS21" i="26"/>
  <c r="AT21" i="26"/>
  <c r="AU21" i="26"/>
  <c r="AV21" i="26"/>
  <c r="AW21" i="26"/>
  <c r="AX21" i="26"/>
  <c r="AY21" i="26"/>
  <c r="AZ21" i="26"/>
  <c r="BA21" i="26"/>
  <c r="BB21" i="26"/>
  <c r="BC21" i="26"/>
  <c r="BD21" i="26"/>
  <c r="BE21" i="26"/>
  <c r="BF21" i="26"/>
  <c r="AO22" i="26"/>
  <c r="AP22" i="26"/>
  <c r="AQ22" i="26"/>
  <c r="AR22" i="26"/>
  <c r="AS22" i="26"/>
  <c r="AT22" i="26"/>
  <c r="AU22" i="26"/>
  <c r="AV22" i="26"/>
  <c r="AW22" i="26"/>
  <c r="AX22" i="26"/>
  <c r="AY22" i="26"/>
  <c r="AZ22" i="26"/>
  <c r="BA22" i="26"/>
  <c r="BB22" i="26"/>
  <c r="BC22" i="26"/>
  <c r="BD22" i="26"/>
  <c r="BE22" i="26"/>
  <c r="BF22" i="26"/>
  <c r="AO23" i="26"/>
  <c r="AP23" i="26"/>
  <c r="AQ23" i="26"/>
  <c r="AR23" i="26"/>
  <c r="AS23" i="26"/>
  <c r="AT23" i="26"/>
  <c r="AU23" i="26"/>
  <c r="AV23" i="26"/>
  <c r="AW23" i="26"/>
  <c r="AX23" i="26"/>
  <c r="AY23" i="26"/>
  <c r="AZ23" i="26"/>
  <c r="BA23" i="26"/>
  <c r="BB23" i="26"/>
  <c r="BC23" i="26"/>
  <c r="BD23" i="26"/>
  <c r="BE23" i="26"/>
  <c r="BF23" i="26"/>
  <c r="AO24" i="26"/>
  <c r="AP24" i="26"/>
  <c r="AQ24" i="26"/>
  <c r="AR24" i="26"/>
  <c r="AS24" i="26"/>
  <c r="AT24" i="26"/>
  <c r="AU24" i="26"/>
  <c r="AV24" i="26"/>
  <c r="AW24" i="26"/>
  <c r="AX24" i="26"/>
  <c r="AY24" i="26"/>
  <c r="AZ24" i="26"/>
  <c r="BA24" i="26"/>
  <c r="BB24" i="26"/>
  <c r="BC24" i="26"/>
  <c r="BD24" i="26"/>
  <c r="BE24" i="26"/>
  <c r="BF24" i="26"/>
  <c r="AO25" i="26"/>
  <c r="AP25" i="26"/>
  <c r="AQ25" i="26"/>
  <c r="AR25" i="26"/>
  <c r="AS25" i="26"/>
  <c r="AT25" i="26"/>
  <c r="AU25" i="26"/>
  <c r="AV25" i="26"/>
  <c r="AW25" i="26"/>
  <c r="AX25" i="26"/>
  <c r="AY25" i="26"/>
  <c r="AZ25" i="26"/>
  <c r="BA25" i="26"/>
  <c r="BB25" i="26"/>
  <c r="BC25" i="26"/>
  <c r="BD25" i="26"/>
  <c r="BE25" i="26"/>
  <c r="BF25" i="26"/>
  <c r="AO26" i="26"/>
  <c r="AP26" i="26"/>
  <c r="AQ26" i="26"/>
  <c r="AR26" i="26"/>
  <c r="AS26" i="26"/>
  <c r="AT26" i="26"/>
  <c r="AU26" i="26"/>
  <c r="AV26" i="26"/>
  <c r="AW26" i="26"/>
  <c r="AX26" i="26"/>
  <c r="AY26" i="26"/>
  <c r="AZ26" i="26"/>
  <c r="BA26" i="26"/>
  <c r="BB26" i="26"/>
  <c r="BC26" i="26"/>
  <c r="BD26" i="26"/>
  <c r="BE26" i="26"/>
  <c r="BF26" i="26"/>
  <c r="AO27" i="26"/>
  <c r="AP27" i="26"/>
  <c r="AQ27" i="26"/>
  <c r="AR27" i="26"/>
  <c r="AS27" i="26"/>
  <c r="AT27" i="26"/>
  <c r="AU27" i="26"/>
  <c r="AV27" i="26"/>
  <c r="AW27" i="26"/>
  <c r="AX27" i="26"/>
  <c r="AY27" i="26"/>
  <c r="AZ27" i="26"/>
  <c r="BA27" i="26"/>
  <c r="BB27" i="26"/>
  <c r="BC27" i="26"/>
  <c r="BD27" i="26"/>
  <c r="BE27" i="26"/>
  <c r="BF27" i="26"/>
  <c r="AO28" i="26"/>
  <c r="AP28" i="26"/>
  <c r="AQ28" i="26"/>
  <c r="AR28" i="26"/>
  <c r="AS28" i="26"/>
  <c r="AT28" i="26"/>
  <c r="AU28" i="26"/>
  <c r="AV28" i="26"/>
  <c r="AW28" i="26"/>
  <c r="AX28" i="26"/>
  <c r="AY28" i="26"/>
  <c r="AZ28" i="26"/>
  <c r="BA28" i="26"/>
  <c r="BB28" i="26"/>
  <c r="BC28" i="26"/>
  <c r="BD28" i="26"/>
  <c r="BE28" i="26"/>
  <c r="BF28" i="26"/>
  <c r="AO29" i="26"/>
  <c r="AP29" i="26"/>
  <c r="AQ29" i="26"/>
  <c r="AR29" i="26"/>
  <c r="AS29" i="26"/>
  <c r="AT29" i="26"/>
  <c r="AU29" i="26"/>
  <c r="AV29" i="26"/>
  <c r="AW29" i="26"/>
  <c r="AX29" i="26"/>
  <c r="AY29" i="26"/>
  <c r="AZ29" i="26"/>
  <c r="BA29" i="26"/>
  <c r="BB29" i="26"/>
  <c r="BC29" i="26"/>
  <c r="BD29" i="26"/>
  <c r="BE29" i="26"/>
  <c r="BF29" i="26"/>
  <c r="AO30" i="26"/>
  <c r="AP30" i="26"/>
  <c r="AQ30" i="26"/>
  <c r="AR30" i="26"/>
  <c r="AS30" i="26"/>
  <c r="AT30" i="26"/>
  <c r="AU30" i="26"/>
  <c r="AV30" i="26"/>
  <c r="AW30" i="26"/>
  <c r="AX30" i="26"/>
  <c r="AY30" i="26"/>
  <c r="AZ30" i="26"/>
  <c r="BA30" i="26"/>
  <c r="BB30" i="26"/>
  <c r="BC30" i="26"/>
  <c r="BD30" i="26"/>
  <c r="BE30" i="26"/>
  <c r="BF30" i="26"/>
  <c r="AO31" i="26"/>
  <c r="AP31" i="26"/>
  <c r="AQ31" i="26"/>
  <c r="AR31" i="26"/>
  <c r="AS31" i="26"/>
  <c r="AT31" i="26"/>
  <c r="AU31" i="26"/>
  <c r="AV31" i="26"/>
  <c r="AW31" i="26"/>
  <c r="AX31" i="26"/>
  <c r="AY31" i="26"/>
  <c r="AZ31" i="26"/>
  <c r="BA31" i="26"/>
  <c r="BB31" i="26"/>
  <c r="BC31" i="26"/>
  <c r="BD31" i="26"/>
  <c r="BE31" i="26"/>
  <c r="BF31" i="26"/>
  <c r="AO32" i="26"/>
  <c r="AP32" i="26"/>
  <c r="AQ32" i="26"/>
  <c r="AR32" i="26"/>
  <c r="AS32" i="26"/>
  <c r="AT32" i="26"/>
  <c r="AU32" i="26"/>
  <c r="AV32" i="26"/>
  <c r="AW32" i="26"/>
  <c r="AX32" i="26"/>
  <c r="AY32" i="26"/>
  <c r="AZ32" i="26"/>
  <c r="BA32" i="26"/>
  <c r="BB32" i="26"/>
  <c r="BC32" i="26"/>
  <c r="BD32" i="26"/>
  <c r="BE32" i="26"/>
  <c r="BF32" i="26"/>
  <c r="AO33" i="26"/>
  <c r="AP33" i="26"/>
  <c r="AQ33" i="26"/>
  <c r="AR33" i="26"/>
  <c r="AS33" i="26"/>
  <c r="AT33" i="26"/>
  <c r="AU33" i="26"/>
  <c r="AV33" i="26"/>
  <c r="AW33" i="26"/>
  <c r="AX33" i="26"/>
  <c r="AY33" i="26"/>
  <c r="AZ33" i="26"/>
  <c r="BA33" i="26"/>
  <c r="BB33" i="26"/>
  <c r="BC33" i="26"/>
  <c r="BD33" i="26"/>
  <c r="BE33" i="26"/>
  <c r="BF33" i="26"/>
  <c r="AO34" i="26"/>
  <c r="AP34" i="26"/>
  <c r="AQ34" i="26"/>
  <c r="AR34" i="26"/>
  <c r="AS34" i="26"/>
  <c r="AT34" i="26"/>
  <c r="AU34" i="26"/>
  <c r="AV34" i="26"/>
  <c r="AW34" i="26"/>
  <c r="AX34" i="26"/>
  <c r="AY34" i="26"/>
  <c r="AZ34" i="26"/>
  <c r="BA34" i="26"/>
  <c r="BB34" i="26"/>
  <c r="BC34" i="26"/>
  <c r="BD34" i="26"/>
  <c r="BE34" i="26"/>
  <c r="BF34" i="26"/>
  <c r="AO35" i="26"/>
  <c r="AP35" i="26"/>
  <c r="AQ35" i="26"/>
  <c r="AR35" i="26"/>
  <c r="AS35" i="26"/>
  <c r="AT35" i="26"/>
  <c r="AU35" i="26"/>
  <c r="AV35" i="26"/>
  <c r="AW35" i="26"/>
  <c r="AX35" i="26"/>
  <c r="AY35" i="26"/>
  <c r="AZ35" i="26"/>
  <c r="BA35" i="26"/>
  <c r="BB35" i="26"/>
  <c r="BC35" i="26"/>
  <c r="BD35" i="26"/>
  <c r="BE35" i="26"/>
  <c r="BF35" i="26"/>
  <c r="AO36" i="26"/>
  <c r="AP36" i="26"/>
  <c r="AQ36" i="26"/>
  <c r="AR36" i="26"/>
  <c r="AS36" i="26"/>
  <c r="AT36" i="26"/>
  <c r="AU36" i="26"/>
  <c r="AV36" i="26"/>
  <c r="AW36" i="26"/>
  <c r="AX36" i="26"/>
  <c r="AY36" i="26"/>
  <c r="AZ36" i="26"/>
  <c r="BA36" i="26"/>
  <c r="BB36" i="26"/>
  <c r="BC36" i="26"/>
  <c r="BD36" i="26"/>
  <c r="BE36" i="26"/>
  <c r="BF36" i="26"/>
  <c r="AO37" i="26"/>
  <c r="AP37" i="26"/>
  <c r="AQ37" i="26"/>
  <c r="AR37" i="26"/>
  <c r="AS37" i="26"/>
  <c r="AT37" i="26"/>
  <c r="AU37" i="26"/>
  <c r="AV37" i="26"/>
  <c r="AW37" i="26"/>
  <c r="AX37" i="26"/>
  <c r="AY37" i="26"/>
  <c r="AZ37" i="26"/>
  <c r="BA37" i="26"/>
  <c r="BB37" i="26"/>
  <c r="BC37" i="26"/>
  <c r="BD37" i="26"/>
  <c r="BE37" i="26"/>
  <c r="BF37" i="26"/>
  <c r="AO38" i="26"/>
  <c r="AP38" i="26"/>
  <c r="AQ38" i="26"/>
  <c r="AR38" i="26"/>
  <c r="AS38" i="26"/>
  <c r="AT38" i="26"/>
  <c r="AU38" i="26"/>
  <c r="AV38" i="26"/>
  <c r="AW38" i="26"/>
  <c r="AX38" i="26"/>
  <c r="AY38" i="26"/>
  <c r="AZ38" i="26"/>
  <c r="BA38" i="26"/>
  <c r="BB38" i="26"/>
  <c r="BC38" i="26"/>
  <c r="BD38" i="26"/>
  <c r="BE38" i="26"/>
  <c r="BF38" i="26"/>
  <c r="AO39" i="26"/>
  <c r="AP39" i="26"/>
  <c r="AQ39" i="26"/>
  <c r="AR39" i="26"/>
  <c r="AS39" i="26"/>
  <c r="AT39" i="26"/>
  <c r="AU39" i="26"/>
  <c r="AV39" i="26"/>
  <c r="AW39" i="26"/>
  <c r="AX39" i="26"/>
  <c r="AY39" i="26"/>
  <c r="AZ39" i="26"/>
  <c r="BA39" i="26"/>
  <c r="BB39" i="26"/>
  <c r="BC39" i="26"/>
  <c r="BD39" i="26"/>
  <c r="BE39" i="26"/>
  <c r="BF39" i="26"/>
  <c r="AO40" i="26"/>
  <c r="AP40" i="26"/>
  <c r="AQ40" i="26"/>
  <c r="AR40" i="26"/>
  <c r="AS40" i="26"/>
  <c r="AT40" i="26"/>
  <c r="AU40" i="26"/>
  <c r="AV40" i="26"/>
  <c r="AW40" i="26"/>
  <c r="AX40" i="26"/>
  <c r="AY40" i="26"/>
  <c r="AZ40" i="26"/>
  <c r="BA40" i="26"/>
  <c r="BB40" i="26"/>
  <c r="BC40" i="26"/>
  <c r="BD40" i="26"/>
  <c r="BE40" i="26"/>
  <c r="BF40" i="26"/>
  <c r="AO41" i="26"/>
  <c r="AP41" i="26"/>
  <c r="AQ41" i="26"/>
  <c r="AR41" i="26"/>
  <c r="AS41" i="26"/>
  <c r="AT41" i="26"/>
  <c r="AU41" i="26"/>
  <c r="AV41" i="26"/>
  <c r="AW41" i="26"/>
  <c r="AX41" i="26"/>
  <c r="AY41" i="26"/>
  <c r="AZ41" i="26"/>
  <c r="BA41" i="26"/>
  <c r="BB41" i="26"/>
  <c r="BC41" i="26"/>
  <c r="BD41" i="26"/>
  <c r="BE41" i="26"/>
  <c r="BF41" i="26"/>
  <c r="AO42" i="26"/>
  <c r="AP42" i="26"/>
  <c r="AQ42" i="26"/>
  <c r="AR42" i="26"/>
  <c r="AS42" i="26"/>
  <c r="AT42" i="26"/>
  <c r="AU42" i="26"/>
  <c r="AV42" i="26"/>
  <c r="AW42" i="26"/>
  <c r="AX42" i="26"/>
  <c r="AY42" i="26"/>
  <c r="AZ42" i="26"/>
  <c r="BA42" i="26"/>
  <c r="BB42" i="26"/>
  <c r="BC42" i="26"/>
  <c r="BD42" i="26"/>
  <c r="BE42" i="26"/>
  <c r="BF42" i="26"/>
  <c r="AO43" i="26"/>
  <c r="AP43" i="26"/>
  <c r="AQ43" i="26"/>
  <c r="AR43" i="26"/>
  <c r="AS43" i="26"/>
  <c r="AT43" i="26"/>
  <c r="AU43" i="26"/>
  <c r="AV43" i="26"/>
  <c r="AW43" i="26"/>
  <c r="AX43" i="26"/>
  <c r="AY43" i="26"/>
  <c r="AZ43" i="26"/>
  <c r="BA43" i="26"/>
  <c r="BB43" i="26"/>
  <c r="BC43" i="26"/>
  <c r="BD43" i="26"/>
  <c r="BE43" i="26"/>
  <c r="BF43" i="26"/>
  <c r="AO44" i="26"/>
  <c r="AP44" i="26"/>
  <c r="AQ44" i="26"/>
  <c r="AR44" i="26"/>
  <c r="AS44" i="26"/>
  <c r="AT44" i="26"/>
  <c r="AU44" i="26"/>
  <c r="AV44" i="26"/>
  <c r="AW44" i="26"/>
  <c r="AX44" i="26"/>
  <c r="AY44" i="26"/>
  <c r="AZ44" i="26"/>
  <c r="BA44" i="26"/>
  <c r="BB44" i="26"/>
  <c r="BC44" i="26"/>
  <c r="BD44" i="26"/>
  <c r="BE44" i="26"/>
  <c r="BF44" i="26"/>
  <c r="AO45" i="26"/>
  <c r="AP45" i="26"/>
  <c r="AQ45" i="26"/>
  <c r="AR45" i="26"/>
  <c r="AS45" i="26"/>
  <c r="AT45" i="26"/>
  <c r="AU45" i="26"/>
  <c r="AV45" i="26"/>
  <c r="AW45" i="26"/>
  <c r="AX45" i="26"/>
  <c r="AY45" i="26"/>
  <c r="AZ45" i="26"/>
  <c r="BA45" i="26"/>
  <c r="BB45" i="26"/>
  <c r="BC45" i="26"/>
  <c r="BD45" i="26"/>
  <c r="BE45" i="26"/>
  <c r="BF45" i="26"/>
  <c r="AO46" i="26"/>
  <c r="AP46" i="26"/>
  <c r="AQ46" i="26"/>
  <c r="AR46" i="26"/>
  <c r="AS46" i="26"/>
  <c r="AT46" i="26"/>
  <c r="AU46" i="26"/>
  <c r="AV46" i="26"/>
  <c r="AW46" i="26"/>
  <c r="AX46" i="26"/>
  <c r="AY46" i="26"/>
  <c r="AZ46" i="26"/>
  <c r="BA46" i="26"/>
  <c r="BB46" i="26"/>
  <c r="BC46" i="26"/>
  <c r="BD46" i="26"/>
  <c r="BE46" i="26"/>
  <c r="BF46" i="26"/>
  <c r="AO47" i="26"/>
  <c r="AP47" i="26"/>
  <c r="AQ47" i="26"/>
  <c r="AR47" i="26"/>
  <c r="AS47" i="26"/>
  <c r="AT47" i="26"/>
  <c r="AU47" i="26"/>
  <c r="AV47" i="26"/>
  <c r="AW47" i="26"/>
  <c r="AX47" i="26"/>
  <c r="AY47" i="26"/>
  <c r="AZ47" i="26"/>
  <c r="BA47" i="26"/>
  <c r="BB47" i="26"/>
  <c r="BC47" i="26"/>
  <c r="BD47" i="26"/>
  <c r="BE47" i="26"/>
  <c r="BF47" i="26"/>
  <c r="AO48" i="26"/>
  <c r="AP48" i="26"/>
  <c r="AQ48" i="26"/>
  <c r="AR48" i="26"/>
  <c r="AS48" i="26"/>
  <c r="AT48" i="26"/>
  <c r="AU48" i="26"/>
  <c r="AV48" i="26"/>
  <c r="AW48" i="26"/>
  <c r="AX48" i="26"/>
  <c r="AY48" i="26"/>
  <c r="AZ48" i="26"/>
  <c r="BA48" i="26"/>
  <c r="BB48" i="26"/>
  <c r="BC48" i="26"/>
  <c r="BD48" i="26"/>
  <c r="BE48" i="26"/>
  <c r="BF48" i="26"/>
  <c r="AO49" i="26"/>
  <c r="AP49" i="26"/>
  <c r="AQ49" i="26"/>
  <c r="AR49" i="26"/>
  <c r="AS49" i="26"/>
  <c r="AT49" i="26"/>
  <c r="AU49" i="26"/>
  <c r="AV49" i="26"/>
  <c r="AW49" i="26"/>
  <c r="AX49" i="26"/>
  <c r="AY49" i="26"/>
  <c r="AZ49" i="26"/>
  <c r="BA49" i="26"/>
  <c r="BB49" i="26"/>
  <c r="BC49" i="26"/>
  <c r="BD49" i="26"/>
  <c r="BE49" i="26"/>
  <c r="BF49" i="26"/>
  <c r="AO50" i="26"/>
  <c r="AP50" i="26"/>
  <c r="AQ50" i="26"/>
  <c r="AR50" i="26"/>
  <c r="AS50" i="26"/>
  <c r="AT50" i="26"/>
  <c r="AU50" i="26"/>
  <c r="AV50" i="26"/>
  <c r="AW50" i="26"/>
  <c r="AX50" i="26"/>
  <c r="AY50" i="26"/>
  <c r="AZ50" i="26"/>
  <c r="BA50" i="26"/>
  <c r="BB50" i="26"/>
  <c r="BC50" i="26"/>
  <c r="BD50" i="26"/>
  <c r="BE50" i="26"/>
  <c r="BF50" i="26"/>
  <c r="AO51" i="26"/>
  <c r="AP51" i="26"/>
  <c r="AQ51" i="26"/>
  <c r="AR51" i="26"/>
  <c r="AS51" i="26"/>
  <c r="AT51" i="26"/>
  <c r="AU51" i="26"/>
  <c r="AV51" i="26"/>
  <c r="AW51" i="26"/>
  <c r="AX51" i="26"/>
  <c r="AY51" i="26"/>
  <c r="AZ51" i="26"/>
  <c r="BA51" i="26"/>
  <c r="BB51" i="26"/>
  <c r="BC51" i="26"/>
  <c r="BD51" i="26"/>
  <c r="BE51" i="26"/>
  <c r="BF51" i="26"/>
  <c r="AO52" i="26"/>
  <c r="AP52" i="26"/>
  <c r="AQ52" i="26"/>
  <c r="AR52" i="26"/>
  <c r="AS52" i="26"/>
  <c r="AT52" i="26"/>
  <c r="AU52" i="26"/>
  <c r="AV52" i="26"/>
  <c r="AW52" i="26"/>
  <c r="AX52" i="26"/>
  <c r="AY52" i="26"/>
  <c r="AZ52" i="26"/>
  <c r="BA52" i="26"/>
  <c r="BB52" i="26"/>
  <c r="BC52" i="26"/>
  <c r="BD52" i="26"/>
  <c r="BE52" i="26"/>
  <c r="BF52" i="26"/>
  <c r="AO53" i="26"/>
  <c r="AP53" i="26"/>
  <c r="AQ53" i="26"/>
  <c r="AR53" i="26"/>
  <c r="AS53" i="26"/>
  <c r="AT53" i="26"/>
  <c r="AU53" i="26"/>
  <c r="AV53" i="26"/>
  <c r="AW53" i="26"/>
  <c r="AX53" i="26"/>
  <c r="AY53" i="26"/>
  <c r="AZ53" i="26"/>
  <c r="BA53" i="26"/>
  <c r="BB53" i="26"/>
  <c r="BC53" i="26"/>
  <c r="BD53" i="26"/>
  <c r="BE53" i="26"/>
  <c r="BF53" i="26"/>
  <c r="AO54" i="26"/>
  <c r="AP54" i="26"/>
  <c r="AQ54" i="26"/>
  <c r="AR54" i="26"/>
  <c r="AS54" i="26"/>
  <c r="AT54" i="26"/>
  <c r="AU54" i="26"/>
  <c r="AV54" i="26"/>
  <c r="AW54" i="26"/>
  <c r="AX54" i="26"/>
  <c r="AY54" i="26"/>
  <c r="AZ54" i="26"/>
  <c r="BA54" i="26"/>
  <c r="BB54" i="26"/>
  <c r="BC54" i="26"/>
  <c r="BD54" i="26"/>
  <c r="BE54" i="26"/>
  <c r="BF54" i="26"/>
  <c r="AO55" i="26"/>
  <c r="AP55" i="26"/>
  <c r="AQ55" i="26"/>
  <c r="AR55" i="26"/>
  <c r="AS55" i="26"/>
  <c r="AT55" i="26"/>
  <c r="AU55" i="26"/>
  <c r="AV55" i="26"/>
  <c r="AW55" i="26"/>
  <c r="AX55" i="26"/>
  <c r="AY55" i="26"/>
  <c r="AZ55" i="26"/>
  <c r="BA55" i="26"/>
  <c r="BB55" i="26"/>
  <c r="BC55" i="26"/>
  <c r="BD55" i="26"/>
  <c r="BE55" i="26"/>
  <c r="BF55" i="26"/>
  <c r="AO56" i="26"/>
  <c r="AP56" i="26"/>
  <c r="AQ56" i="26"/>
  <c r="AR56" i="26"/>
  <c r="AS56" i="26"/>
  <c r="AT56" i="26"/>
  <c r="AU56" i="26"/>
  <c r="AV56" i="26"/>
  <c r="AW56" i="26"/>
  <c r="AX56" i="26"/>
  <c r="AY56" i="26"/>
  <c r="AZ56" i="26"/>
  <c r="BA56" i="26"/>
  <c r="BB56" i="26"/>
  <c r="BC56" i="26"/>
  <c r="BD56" i="26"/>
  <c r="BE56" i="26"/>
  <c r="BF56" i="26"/>
  <c r="AO57" i="26"/>
  <c r="AP57" i="26"/>
  <c r="AQ57" i="26"/>
  <c r="AR57" i="26"/>
  <c r="AS57" i="26"/>
  <c r="AT57" i="26"/>
  <c r="AU57" i="26"/>
  <c r="AV57" i="26"/>
  <c r="AW57" i="26"/>
  <c r="AX57" i="26"/>
  <c r="AY57" i="26"/>
  <c r="AZ57" i="26"/>
  <c r="BA57" i="26"/>
  <c r="BB57" i="26"/>
  <c r="BC57" i="26"/>
  <c r="BD57" i="26"/>
  <c r="BE57" i="26"/>
  <c r="BF57" i="26"/>
  <c r="AO58" i="26"/>
  <c r="AP58" i="26"/>
  <c r="AQ58" i="26"/>
  <c r="AR58" i="26"/>
  <c r="AS58" i="26"/>
  <c r="AT58" i="26"/>
  <c r="AU58" i="26"/>
  <c r="AV58" i="26"/>
  <c r="AW58" i="26"/>
  <c r="AX58" i="26"/>
  <c r="AY58" i="26"/>
  <c r="AZ58" i="26"/>
  <c r="BA58" i="26"/>
  <c r="BB58" i="26"/>
  <c r="BC58" i="26"/>
  <c r="BD58" i="26"/>
  <c r="BE58" i="26"/>
  <c r="BF58" i="26"/>
  <c r="AO59" i="26"/>
  <c r="AP59" i="26"/>
  <c r="AQ59" i="26"/>
  <c r="AR59" i="26"/>
  <c r="AS59" i="26"/>
  <c r="AT59" i="26"/>
  <c r="AU59" i="26"/>
  <c r="AV59" i="26"/>
  <c r="AW59" i="26"/>
  <c r="AX59" i="26"/>
  <c r="AY59" i="26"/>
  <c r="AZ59" i="26"/>
  <c r="BA59" i="26"/>
  <c r="BB59" i="26"/>
  <c r="BC59" i="26"/>
  <c r="BD59" i="26"/>
  <c r="BE59" i="26"/>
  <c r="BF59" i="26"/>
  <c r="AO60" i="26"/>
  <c r="AP60" i="26"/>
  <c r="AQ60" i="26"/>
  <c r="AR60" i="26"/>
  <c r="AS60" i="26"/>
  <c r="AT60" i="26"/>
  <c r="AU60" i="26"/>
  <c r="AV60" i="26"/>
  <c r="AW60" i="26"/>
  <c r="AX60" i="26"/>
  <c r="AY60" i="26"/>
  <c r="AZ60" i="26"/>
  <c r="BA60" i="26"/>
  <c r="BB60" i="26"/>
  <c r="BC60" i="26"/>
  <c r="BD60" i="26"/>
  <c r="BE60" i="26"/>
  <c r="BF60" i="26"/>
  <c r="AO61" i="26"/>
  <c r="AP61" i="26"/>
  <c r="AQ61" i="26"/>
  <c r="AR61" i="26"/>
  <c r="AS61" i="26"/>
  <c r="AT61" i="26"/>
  <c r="AU61" i="26"/>
  <c r="AV61" i="26"/>
  <c r="AW61" i="26"/>
  <c r="AX61" i="26"/>
  <c r="AY61" i="26"/>
  <c r="AZ61" i="26"/>
  <c r="BA61" i="26"/>
  <c r="BB61" i="26"/>
  <c r="BC61" i="26"/>
  <c r="BD61" i="26"/>
  <c r="BE61" i="26"/>
  <c r="BF61" i="26"/>
  <c r="AO62" i="26"/>
  <c r="AP62" i="26"/>
  <c r="AQ62" i="26"/>
  <c r="AR62" i="26"/>
  <c r="AS62" i="26"/>
  <c r="AT62" i="26"/>
  <c r="AU62" i="26"/>
  <c r="AV62" i="26"/>
  <c r="AW62" i="26"/>
  <c r="AX62" i="26"/>
  <c r="AY62" i="26"/>
  <c r="AZ62" i="26"/>
  <c r="BA62" i="26"/>
  <c r="BB62" i="26"/>
  <c r="BC62" i="26"/>
  <c r="BD62" i="26"/>
  <c r="BE62" i="26"/>
  <c r="BF62" i="26"/>
  <c r="AO63" i="26"/>
  <c r="AP63" i="26"/>
  <c r="AQ63" i="26"/>
  <c r="AR63" i="26"/>
  <c r="AS63" i="26"/>
  <c r="AT63" i="26"/>
  <c r="AU63" i="26"/>
  <c r="AV63" i="26"/>
  <c r="AW63" i="26"/>
  <c r="AX63" i="26"/>
  <c r="AY63" i="26"/>
  <c r="AZ63" i="26"/>
  <c r="BA63" i="26"/>
  <c r="BB63" i="26"/>
  <c r="BC63" i="26"/>
  <c r="BD63" i="26"/>
  <c r="BE63" i="26"/>
  <c r="BF63" i="26"/>
  <c r="AO64" i="26"/>
  <c r="AP64" i="26"/>
  <c r="AQ64" i="26"/>
  <c r="AR64" i="26"/>
  <c r="AS64" i="26"/>
  <c r="AT64" i="26"/>
  <c r="AU64" i="26"/>
  <c r="AV64" i="26"/>
  <c r="AW64" i="26"/>
  <c r="AX64" i="26"/>
  <c r="AY64" i="26"/>
  <c r="AZ64" i="26"/>
  <c r="BA64" i="26"/>
  <c r="BB64" i="26"/>
  <c r="BC64" i="26"/>
  <c r="BD64" i="26"/>
  <c r="BE64" i="26"/>
  <c r="BF64" i="26"/>
  <c r="AO65" i="26"/>
  <c r="AP65" i="26"/>
  <c r="AQ65" i="26"/>
  <c r="AR65" i="26"/>
  <c r="AS65" i="26"/>
  <c r="AT65" i="26"/>
  <c r="AU65" i="26"/>
  <c r="AV65" i="26"/>
  <c r="AW65" i="26"/>
  <c r="AX65" i="26"/>
  <c r="AY65" i="26"/>
  <c r="AZ65" i="26"/>
  <c r="BA65" i="26"/>
  <c r="BB65" i="26"/>
  <c r="BC65" i="26"/>
  <c r="BD65" i="26"/>
  <c r="BE65" i="26"/>
  <c r="BF65" i="26"/>
  <c r="AO66" i="26"/>
  <c r="AP66" i="26"/>
  <c r="AQ66" i="26"/>
  <c r="AR66" i="26"/>
  <c r="AS66" i="26"/>
  <c r="AT66" i="26"/>
  <c r="AU66" i="26"/>
  <c r="AV66" i="26"/>
  <c r="AW66" i="26"/>
  <c r="AX66" i="26"/>
  <c r="AY66" i="26"/>
  <c r="AZ66" i="26"/>
  <c r="BA66" i="26"/>
  <c r="BB66" i="26"/>
  <c r="BC66" i="26"/>
  <c r="BD66" i="26"/>
  <c r="BE66" i="26"/>
  <c r="BF66" i="26"/>
  <c r="AO67" i="26"/>
  <c r="AP67" i="26"/>
  <c r="AQ67" i="26"/>
  <c r="AR67" i="26"/>
  <c r="AS67" i="26"/>
  <c r="AT67" i="26"/>
  <c r="AU67" i="26"/>
  <c r="AV67" i="26"/>
  <c r="AW67" i="26"/>
  <c r="AX67" i="26"/>
  <c r="AY67" i="26"/>
  <c r="AZ67" i="26"/>
  <c r="BA67" i="26"/>
  <c r="BB67" i="26"/>
  <c r="BC67" i="26"/>
  <c r="BD67" i="26"/>
  <c r="BE67" i="26"/>
  <c r="BF67" i="26"/>
  <c r="AO68" i="26"/>
  <c r="AP68" i="26"/>
  <c r="AQ68" i="26"/>
  <c r="AR68" i="26"/>
  <c r="AS68" i="26"/>
  <c r="AT68" i="26"/>
  <c r="AU68" i="26"/>
  <c r="AV68" i="26"/>
  <c r="AW68" i="26"/>
  <c r="AX68" i="26"/>
  <c r="AY68" i="26"/>
  <c r="AZ68" i="26"/>
  <c r="BA68" i="26"/>
  <c r="BB68" i="26"/>
  <c r="BC68" i="26"/>
  <c r="BD68" i="26"/>
  <c r="BE68" i="26"/>
  <c r="BF68" i="26"/>
  <c r="AO69" i="26"/>
  <c r="AP69" i="26"/>
  <c r="AQ69" i="26"/>
  <c r="AR69" i="26"/>
  <c r="AS69" i="26"/>
  <c r="AT69" i="26"/>
  <c r="AU69" i="26"/>
  <c r="AV69" i="26"/>
  <c r="AW69" i="26"/>
  <c r="AX69" i="26"/>
  <c r="AY69" i="26"/>
  <c r="AZ69" i="26"/>
  <c r="BA69" i="26"/>
  <c r="BB69" i="26"/>
  <c r="BC69" i="26"/>
  <c r="BD69" i="26"/>
  <c r="BE69" i="26"/>
  <c r="BF69" i="26"/>
  <c r="AO70" i="26"/>
  <c r="AP70" i="26"/>
  <c r="AQ70" i="26"/>
  <c r="AR70" i="26"/>
  <c r="AS70" i="26"/>
  <c r="AT70" i="26"/>
  <c r="AU70" i="26"/>
  <c r="AV70" i="26"/>
  <c r="AW70" i="26"/>
  <c r="AX70" i="26"/>
  <c r="AY70" i="26"/>
  <c r="AZ70" i="26"/>
  <c r="BA70" i="26"/>
  <c r="BB70" i="26"/>
  <c r="BC70" i="26"/>
  <c r="BD70" i="26"/>
  <c r="BE70" i="26"/>
  <c r="BF70" i="26"/>
  <c r="AO71" i="26"/>
  <c r="AP71" i="26"/>
  <c r="AQ71" i="26"/>
  <c r="AR71" i="26"/>
  <c r="AS71" i="26"/>
  <c r="AT71" i="26"/>
  <c r="AU71" i="26"/>
  <c r="AV71" i="26"/>
  <c r="AW71" i="26"/>
  <c r="AX71" i="26"/>
  <c r="AY71" i="26"/>
  <c r="AZ71" i="26"/>
  <c r="BA71" i="26"/>
  <c r="BB71" i="26"/>
  <c r="BC71" i="26"/>
  <c r="BD71" i="26"/>
  <c r="BE71" i="26"/>
  <c r="BF71" i="26"/>
  <c r="AO72" i="26"/>
  <c r="AP72" i="26"/>
  <c r="AQ72" i="26"/>
  <c r="AR72" i="26"/>
  <c r="AS72" i="26"/>
  <c r="AT72" i="26"/>
  <c r="AU72" i="26"/>
  <c r="AV72" i="26"/>
  <c r="AW72" i="26"/>
  <c r="AX72" i="26"/>
  <c r="AY72" i="26"/>
  <c r="AZ72" i="26"/>
  <c r="BA72" i="26"/>
  <c r="BB72" i="26"/>
  <c r="BC72" i="26"/>
  <c r="BD72" i="26"/>
  <c r="BE72" i="26"/>
  <c r="BF72" i="26"/>
  <c r="AO73" i="26"/>
  <c r="AP73" i="26"/>
  <c r="AQ73" i="26"/>
  <c r="AR73" i="26"/>
  <c r="AS73" i="26"/>
  <c r="AT73" i="26"/>
  <c r="AU73" i="26"/>
  <c r="AV73" i="26"/>
  <c r="AW73" i="26"/>
  <c r="AX73" i="26"/>
  <c r="AY73" i="26"/>
  <c r="AZ73" i="26"/>
  <c r="BA73" i="26"/>
  <c r="BB73" i="26"/>
  <c r="BC73" i="26"/>
  <c r="BD73" i="26"/>
  <c r="BE73" i="26"/>
  <c r="BF73" i="26"/>
  <c r="AO74" i="26"/>
  <c r="AP74" i="26"/>
  <c r="AQ74" i="26"/>
  <c r="AR74" i="26"/>
  <c r="AS74" i="26"/>
  <c r="AT74" i="26"/>
  <c r="AU74" i="26"/>
  <c r="AV74" i="26"/>
  <c r="AW74" i="26"/>
  <c r="AX74" i="26"/>
  <c r="AY74" i="26"/>
  <c r="AZ74" i="26"/>
  <c r="BA74" i="26"/>
  <c r="BB74" i="26"/>
  <c r="BC74" i="26"/>
  <c r="BD74" i="26"/>
  <c r="BE74" i="26"/>
  <c r="BF74" i="26"/>
  <c r="AO75" i="26"/>
  <c r="AP75" i="26"/>
  <c r="AQ75" i="26"/>
  <c r="AR75" i="26"/>
  <c r="AS75" i="26"/>
  <c r="AT75" i="26"/>
  <c r="AU75" i="26"/>
  <c r="AV75" i="26"/>
  <c r="AW75" i="26"/>
  <c r="AX75" i="26"/>
  <c r="AY75" i="26"/>
  <c r="AZ75" i="26"/>
  <c r="BA75" i="26"/>
  <c r="BB75" i="26"/>
  <c r="BC75" i="26"/>
  <c r="BD75" i="26"/>
  <c r="BE75" i="26"/>
  <c r="BF75" i="26"/>
  <c r="AO76" i="26"/>
  <c r="AP76" i="26"/>
  <c r="AQ76" i="26"/>
  <c r="AR76" i="26"/>
  <c r="AS76" i="26"/>
  <c r="AT76" i="26"/>
  <c r="AU76" i="26"/>
  <c r="AV76" i="26"/>
  <c r="AW76" i="26"/>
  <c r="AX76" i="26"/>
  <c r="AY76" i="26"/>
  <c r="AZ76" i="26"/>
  <c r="BA76" i="26"/>
  <c r="BB76" i="26"/>
  <c r="BC76" i="26"/>
  <c r="BD76" i="26"/>
  <c r="BE76" i="26"/>
  <c r="BF76" i="26"/>
  <c r="AO77" i="26"/>
  <c r="AP77" i="26"/>
  <c r="AQ77" i="26"/>
  <c r="AR77" i="26"/>
  <c r="AS77" i="26"/>
  <c r="AT77" i="26"/>
  <c r="AU77" i="26"/>
  <c r="AV77" i="26"/>
  <c r="AW77" i="26"/>
  <c r="AX77" i="26"/>
  <c r="AY77" i="26"/>
  <c r="AZ77" i="26"/>
  <c r="BA77" i="26"/>
  <c r="BB77" i="26"/>
  <c r="BC77" i="26"/>
  <c r="BD77" i="26"/>
  <c r="BE77" i="26"/>
  <c r="BF77" i="26"/>
  <c r="AO78" i="26"/>
  <c r="AP78" i="26"/>
  <c r="AQ78" i="26"/>
  <c r="AR78" i="26"/>
  <c r="AS78" i="26"/>
  <c r="AT78" i="26"/>
  <c r="AU78" i="26"/>
  <c r="AV78" i="26"/>
  <c r="AW78" i="26"/>
  <c r="AX78" i="26"/>
  <c r="AY78" i="26"/>
  <c r="AZ78" i="26"/>
  <c r="BA78" i="26"/>
  <c r="BB78" i="26"/>
  <c r="BC78" i="26"/>
  <c r="BD78" i="26"/>
  <c r="BE78" i="26"/>
  <c r="BF78" i="26"/>
  <c r="AO79" i="26"/>
  <c r="AP79" i="26"/>
  <c r="AQ79" i="26"/>
  <c r="AR79" i="26"/>
  <c r="AS79" i="26"/>
  <c r="AT79" i="26"/>
  <c r="AU79" i="26"/>
  <c r="AV79" i="26"/>
  <c r="AW79" i="26"/>
  <c r="AX79" i="26"/>
  <c r="AY79" i="26"/>
  <c r="AZ79" i="26"/>
  <c r="BA79" i="26"/>
  <c r="BB79" i="26"/>
  <c r="BC79" i="26"/>
  <c r="BD79" i="26"/>
  <c r="BE79" i="26"/>
  <c r="BF79" i="26"/>
  <c r="AO80" i="26"/>
  <c r="AP80" i="26"/>
  <c r="AQ80" i="26"/>
  <c r="AR80" i="26"/>
  <c r="AS80" i="26"/>
  <c r="AT80" i="26"/>
  <c r="AU80" i="26"/>
  <c r="AV80" i="26"/>
  <c r="AW80" i="26"/>
  <c r="AX80" i="26"/>
  <c r="AY80" i="26"/>
  <c r="AZ80" i="26"/>
  <c r="BA80" i="26"/>
  <c r="BB80" i="26"/>
  <c r="BC80" i="26"/>
  <c r="BD80" i="26"/>
  <c r="BE80" i="26"/>
  <c r="BF80" i="26"/>
  <c r="AO81" i="26"/>
  <c r="AP81" i="26"/>
  <c r="AQ81" i="26"/>
  <c r="AR81" i="26"/>
  <c r="AS81" i="26"/>
  <c r="AT81" i="26"/>
  <c r="AU81" i="26"/>
  <c r="AV81" i="26"/>
  <c r="AW81" i="26"/>
  <c r="AX81" i="26"/>
  <c r="AY81" i="26"/>
  <c r="AZ81" i="26"/>
  <c r="BA81" i="26"/>
  <c r="BB81" i="26"/>
  <c r="BC81" i="26"/>
  <c r="BD81" i="26"/>
  <c r="BE81" i="26"/>
  <c r="BF81" i="26"/>
  <c r="AO82" i="26"/>
  <c r="AP82" i="26"/>
  <c r="AQ82" i="26"/>
  <c r="AR82" i="26"/>
  <c r="AS82" i="26"/>
  <c r="AT82" i="26"/>
  <c r="AU82" i="26"/>
  <c r="AV82" i="26"/>
  <c r="AW82" i="26"/>
  <c r="AX82" i="26"/>
  <c r="AY82" i="26"/>
  <c r="AZ82" i="26"/>
  <c r="BA82" i="26"/>
  <c r="BB82" i="26"/>
  <c r="BC82" i="26"/>
  <c r="BD82" i="26"/>
  <c r="BE82" i="26"/>
  <c r="BF82" i="26"/>
  <c r="AO83" i="26"/>
  <c r="AP83" i="26"/>
  <c r="AQ83" i="26"/>
  <c r="AR83" i="26"/>
  <c r="AS83" i="26"/>
  <c r="AT83" i="26"/>
  <c r="AU83" i="26"/>
  <c r="AV83" i="26"/>
  <c r="AW83" i="26"/>
  <c r="AX83" i="26"/>
  <c r="AY83" i="26"/>
  <c r="AZ83" i="26"/>
  <c r="BA83" i="26"/>
  <c r="BB83" i="26"/>
  <c r="BC83" i="26"/>
  <c r="BD83" i="26"/>
  <c r="BE83" i="26"/>
  <c r="BF83" i="26"/>
  <c r="AO84" i="26"/>
  <c r="AP84" i="26"/>
  <c r="AQ84" i="26"/>
  <c r="AR84" i="26"/>
  <c r="AS84" i="26"/>
  <c r="AT84" i="26"/>
  <c r="AU84" i="26"/>
  <c r="AV84" i="26"/>
  <c r="AW84" i="26"/>
  <c r="AX84" i="26"/>
  <c r="AY84" i="26"/>
  <c r="AZ84" i="26"/>
  <c r="BA84" i="26"/>
  <c r="BB84" i="26"/>
  <c r="BC84" i="26"/>
  <c r="BD84" i="26"/>
  <c r="BE84" i="26"/>
  <c r="BF84" i="26"/>
  <c r="AO85" i="26"/>
  <c r="AP85" i="26"/>
  <c r="AQ85" i="26"/>
  <c r="AR85" i="26"/>
  <c r="AS85" i="26"/>
  <c r="AT85" i="26"/>
  <c r="AU85" i="26"/>
  <c r="AV85" i="26"/>
  <c r="AW85" i="26"/>
  <c r="AX85" i="26"/>
  <c r="AY85" i="26"/>
  <c r="AZ85" i="26"/>
  <c r="BA85" i="26"/>
  <c r="BB85" i="26"/>
  <c r="BC85" i="26"/>
  <c r="BD85" i="26"/>
  <c r="BE85" i="26"/>
  <c r="BF85" i="26"/>
  <c r="AO86" i="26"/>
  <c r="AP86" i="26"/>
  <c r="AQ86" i="26"/>
  <c r="AR86" i="26"/>
  <c r="AS86" i="26"/>
  <c r="AT86" i="26"/>
  <c r="AU86" i="26"/>
  <c r="AV86" i="26"/>
  <c r="AW86" i="26"/>
  <c r="AX86" i="26"/>
  <c r="AY86" i="26"/>
  <c r="AZ86" i="26"/>
  <c r="BA86" i="26"/>
  <c r="BB86" i="26"/>
  <c r="BC86" i="26"/>
  <c r="BD86" i="26"/>
  <c r="BE86" i="26"/>
  <c r="BF86" i="26"/>
  <c r="AO87" i="26"/>
  <c r="AP87" i="26"/>
  <c r="AQ87" i="26"/>
  <c r="AR87" i="26"/>
  <c r="AS87" i="26"/>
  <c r="AT87" i="26"/>
  <c r="AU87" i="26"/>
  <c r="AV87" i="26"/>
  <c r="AW87" i="26"/>
  <c r="AX87" i="26"/>
  <c r="AY87" i="26"/>
  <c r="AZ87" i="26"/>
  <c r="BA87" i="26"/>
  <c r="BB87" i="26"/>
  <c r="BC87" i="26"/>
  <c r="BD87" i="26"/>
  <c r="BE87" i="26"/>
  <c r="BF87" i="26"/>
  <c r="AO88" i="26"/>
  <c r="AP88" i="26"/>
  <c r="AQ88" i="26"/>
  <c r="AR88" i="26"/>
  <c r="AS88" i="26"/>
  <c r="AT88" i="26"/>
  <c r="AU88" i="26"/>
  <c r="AV88" i="26"/>
  <c r="AW88" i="26"/>
  <c r="AX88" i="26"/>
  <c r="AY88" i="26"/>
  <c r="AZ88" i="26"/>
  <c r="BA88" i="26"/>
  <c r="BB88" i="26"/>
  <c r="BC88" i="26"/>
  <c r="BD88" i="26"/>
  <c r="BE88" i="26"/>
  <c r="BF88" i="26"/>
  <c r="AO89" i="26"/>
  <c r="AP89" i="26"/>
  <c r="AQ89" i="26"/>
  <c r="AR89" i="26"/>
  <c r="AS89" i="26"/>
  <c r="AT89" i="26"/>
  <c r="AU89" i="26"/>
  <c r="AV89" i="26"/>
  <c r="AW89" i="26"/>
  <c r="AX89" i="26"/>
  <c r="AY89" i="26"/>
  <c r="AZ89" i="26"/>
  <c r="BA89" i="26"/>
  <c r="BB89" i="26"/>
  <c r="BC89" i="26"/>
  <c r="BD89" i="26"/>
  <c r="BE89" i="26"/>
  <c r="BF89" i="26"/>
  <c r="AO90" i="26"/>
  <c r="AP90" i="26"/>
  <c r="AQ90" i="26"/>
  <c r="AR90" i="26"/>
  <c r="AS90" i="26"/>
  <c r="AT90" i="26"/>
  <c r="AU90" i="26"/>
  <c r="AV90" i="26"/>
  <c r="AW90" i="26"/>
  <c r="AX90" i="26"/>
  <c r="AY90" i="26"/>
  <c r="AZ90" i="26"/>
  <c r="BA90" i="26"/>
  <c r="BB90" i="26"/>
  <c r="BC90" i="26"/>
  <c r="BD90" i="26"/>
  <c r="BE90" i="26"/>
  <c r="BF90" i="26"/>
  <c r="AO91" i="26"/>
  <c r="AP91" i="26"/>
  <c r="AQ91" i="26"/>
  <c r="AR91" i="26"/>
  <c r="AS91" i="26"/>
  <c r="AT91" i="26"/>
  <c r="AU91" i="26"/>
  <c r="AV91" i="26"/>
  <c r="AW91" i="26"/>
  <c r="AX91" i="26"/>
  <c r="AY91" i="26"/>
  <c r="AZ91" i="26"/>
  <c r="BA91" i="26"/>
  <c r="BB91" i="26"/>
  <c r="BC91" i="26"/>
  <c r="BD91" i="26"/>
  <c r="BE91" i="26"/>
  <c r="BF91" i="26"/>
  <c r="AO92" i="26"/>
  <c r="AP92" i="26"/>
  <c r="AQ92" i="26"/>
  <c r="AR92" i="26"/>
  <c r="AS92" i="26"/>
  <c r="AT92" i="26"/>
  <c r="AU92" i="26"/>
  <c r="AV92" i="26"/>
  <c r="AW92" i="26"/>
  <c r="AX92" i="26"/>
  <c r="AY92" i="26"/>
  <c r="AZ92" i="26"/>
  <c r="BA92" i="26"/>
  <c r="BB92" i="26"/>
  <c r="BC92" i="26"/>
  <c r="BD92" i="26"/>
  <c r="BE92" i="26"/>
  <c r="BF92" i="26"/>
  <c r="AO93" i="26"/>
  <c r="AP93" i="26"/>
  <c r="AQ93" i="26"/>
  <c r="AR93" i="26"/>
  <c r="AS93" i="26"/>
  <c r="AT93" i="26"/>
  <c r="AU93" i="26"/>
  <c r="AV93" i="26"/>
  <c r="AW93" i="26"/>
  <c r="AX93" i="26"/>
  <c r="AY93" i="26"/>
  <c r="AZ93" i="26"/>
  <c r="BA93" i="26"/>
  <c r="BB93" i="26"/>
  <c r="BC93" i="26"/>
  <c r="BD93" i="26"/>
  <c r="BE93" i="26"/>
  <c r="BF93" i="26"/>
  <c r="AO94" i="26"/>
  <c r="AP94" i="26"/>
  <c r="AQ94" i="26"/>
  <c r="AR94" i="26"/>
  <c r="AS94" i="26"/>
  <c r="AT94" i="26"/>
  <c r="AU94" i="26"/>
  <c r="AV94" i="26"/>
  <c r="AW94" i="26"/>
  <c r="AX94" i="26"/>
  <c r="AY94" i="26"/>
  <c r="AZ94" i="26"/>
  <c r="BA94" i="26"/>
  <c r="BB94" i="26"/>
  <c r="BC94" i="26"/>
  <c r="BD94" i="26"/>
  <c r="BE94" i="26"/>
  <c r="BF94" i="26"/>
  <c r="AO95" i="26"/>
  <c r="AP95" i="26"/>
  <c r="AQ95" i="26"/>
  <c r="AR95" i="26"/>
  <c r="AS95" i="26"/>
  <c r="AT95" i="26"/>
  <c r="AU95" i="26"/>
  <c r="AV95" i="26"/>
  <c r="AW95" i="26"/>
  <c r="AX95" i="26"/>
  <c r="AY95" i="26"/>
  <c r="AZ95" i="26"/>
  <c r="BA95" i="26"/>
  <c r="BB95" i="26"/>
  <c r="BC95" i="26"/>
  <c r="BD95" i="26"/>
  <c r="BE95" i="26"/>
  <c r="BF95" i="26"/>
  <c r="AO96" i="26"/>
  <c r="AP96" i="26"/>
  <c r="AQ96" i="26"/>
  <c r="AR96" i="26"/>
  <c r="AS96" i="26"/>
  <c r="AT96" i="26"/>
  <c r="AU96" i="26"/>
  <c r="AV96" i="26"/>
  <c r="AW96" i="26"/>
  <c r="AX96" i="26"/>
  <c r="AY96" i="26"/>
  <c r="AZ96" i="26"/>
  <c r="BA96" i="26"/>
  <c r="BB96" i="26"/>
  <c r="BC96" i="26"/>
  <c r="BD96" i="26"/>
  <c r="BE96" i="26"/>
  <c r="BF96" i="26"/>
  <c r="AO97" i="26"/>
  <c r="AP97" i="26"/>
  <c r="AQ97" i="26"/>
  <c r="AR97" i="26"/>
  <c r="AS97" i="26"/>
  <c r="AT97" i="26"/>
  <c r="AU97" i="26"/>
  <c r="AV97" i="26"/>
  <c r="AW97" i="26"/>
  <c r="AX97" i="26"/>
  <c r="AY97" i="26"/>
  <c r="AZ97" i="26"/>
  <c r="BA97" i="26"/>
  <c r="BB97" i="26"/>
  <c r="BC97" i="26"/>
  <c r="BD97" i="26"/>
  <c r="BE97" i="26"/>
  <c r="BF97" i="26"/>
  <c r="AO98" i="26"/>
  <c r="AP98" i="26"/>
  <c r="AQ98" i="26"/>
  <c r="AR98" i="26"/>
  <c r="AS98" i="26"/>
  <c r="AT98" i="26"/>
  <c r="AU98" i="26"/>
  <c r="AV98" i="26"/>
  <c r="AW98" i="26"/>
  <c r="AX98" i="26"/>
  <c r="AY98" i="26"/>
  <c r="AZ98" i="26"/>
  <c r="BA98" i="26"/>
  <c r="BB98" i="26"/>
  <c r="BC98" i="26"/>
  <c r="BD98" i="26"/>
  <c r="BE98" i="26"/>
  <c r="BF98" i="26"/>
  <c r="AO99" i="26"/>
  <c r="AP99" i="26"/>
  <c r="AQ99" i="26"/>
  <c r="AR99" i="26"/>
  <c r="AS99" i="26"/>
  <c r="AT99" i="26"/>
  <c r="AU99" i="26"/>
  <c r="AV99" i="26"/>
  <c r="AW99" i="26"/>
  <c r="AX99" i="26"/>
  <c r="AY99" i="26"/>
  <c r="AZ99" i="26"/>
  <c r="BA99" i="26"/>
  <c r="BB99" i="26"/>
  <c r="BC99" i="26"/>
  <c r="BD99" i="26"/>
  <c r="BE99" i="26"/>
  <c r="BF99" i="26"/>
  <c r="AO100" i="26"/>
  <c r="AP100" i="26"/>
  <c r="AQ100" i="26"/>
  <c r="AR100" i="26"/>
  <c r="AS100" i="26"/>
  <c r="AT100" i="26"/>
  <c r="AU100" i="26"/>
  <c r="AV100" i="26"/>
  <c r="AW100" i="26"/>
  <c r="AX100" i="26"/>
  <c r="AY100" i="26"/>
  <c r="AZ100" i="26"/>
  <c r="BA100" i="26"/>
  <c r="BB100" i="26"/>
  <c r="BC100" i="26"/>
  <c r="BD100" i="26"/>
  <c r="BE100" i="26"/>
  <c r="BF100" i="26"/>
  <c r="AO101" i="26"/>
  <c r="AP101" i="26"/>
  <c r="AQ101" i="26"/>
  <c r="AR101" i="26"/>
  <c r="AS101" i="26"/>
  <c r="AT101" i="26"/>
  <c r="AU101" i="26"/>
  <c r="AV101" i="26"/>
  <c r="AW101" i="26"/>
  <c r="AX101" i="26"/>
  <c r="AY101" i="26"/>
  <c r="AZ101" i="26"/>
  <c r="BA101" i="26"/>
  <c r="BB101" i="26"/>
  <c r="BC101" i="26"/>
  <c r="BD101" i="26"/>
  <c r="BE101" i="26"/>
  <c r="BF101" i="26"/>
  <c r="AO102" i="26"/>
  <c r="AP102" i="26"/>
  <c r="AQ102" i="26"/>
  <c r="AR102" i="26"/>
  <c r="AS102" i="26"/>
  <c r="AT102" i="26"/>
  <c r="AU102" i="26"/>
  <c r="AV102" i="26"/>
  <c r="AW102" i="26"/>
  <c r="AX102" i="26"/>
  <c r="AY102" i="26"/>
  <c r="AZ102" i="26"/>
  <c r="BA102" i="26"/>
  <c r="BB102" i="26"/>
  <c r="BC102" i="26"/>
  <c r="BD102" i="26"/>
  <c r="BE102" i="26"/>
  <c r="BF102" i="26"/>
  <c r="AO103" i="26"/>
  <c r="AP103" i="26"/>
  <c r="AQ103" i="26"/>
  <c r="AR103" i="26"/>
  <c r="AS103" i="26"/>
  <c r="AT103" i="26"/>
  <c r="AU103" i="26"/>
  <c r="AV103" i="26"/>
  <c r="AW103" i="26"/>
  <c r="AX103" i="26"/>
  <c r="AY103" i="26"/>
  <c r="AZ103" i="26"/>
  <c r="BA103" i="26"/>
  <c r="BB103" i="26"/>
  <c r="BC103" i="26"/>
  <c r="BD103" i="26"/>
  <c r="BE103" i="26"/>
  <c r="BF103" i="26"/>
  <c r="AO104" i="26"/>
  <c r="AP104" i="26"/>
  <c r="AQ104" i="26"/>
  <c r="AR104" i="26"/>
  <c r="AS104" i="26"/>
  <c r="AT104" i="26"/>
  <c r="AU104" i="26"/>
  <c r="AV104" i="26"/>
  <c r="AW104" i="26"/>
  <c r="AX104" i="26"/>
  <c r="AY104" i="26"/>
  <c r="AZ104" i="26"/>
  <c r="BA104" i="26"/>
  <c r="BB104" i="26"/>
  <c r="BC104" i="26"/>
  <c r="BD104" i="26"/>
  <c r="BE104" i="26"/>
  <c r="BF104" i="26"/>
  <c r="AO105" i="26"/>
  <c r="AP105" i="26"/>
  <c r="AQ105" i="26"/>
  <c r="AR105" i="26"/>
  <c r="AS105" i="26"/>
  <c r="AT105" i="26"/>
  <c r="AU105" i="26"/>
  <c r="AV105" i="26"/>
  <c r="AW105" i="26"/>
  <c r="AX105" i="26"/>
  <c r="AY105" i="26"/>
  <c r="AZ105" i="26"/>
  <c r="BA105" i="26"/>
  <c r="BB105" i="26"/>
  <c r="BC105" i="26"/>
  <c r="BD105" i="26"/>
  <c r="BE105" i="26"/>
  <c r="BF105" i="26"/>
  <c r="AO106" i="26"/>
  <c r="AP106" i="26"/>
  <c r="AQ106" i="26"/>
  <c r="AR106" i="26"/>
  <c r="AS106" i="26"/>
  <c r="AT106" i="26"/>
  <c r="AU106" i="26"/>
  <c r="AV106" i="26"/>
  <c r="AW106" i="26"/>
  <c r="AX106" i="26"/>
  <c r="AY106" i="26"/>
  <c r="AZ106" i="26"/>
  <c r="BA106" i="26"/>
  <c r="BB106" i="26"/>
  <c r="BC106" i="26"/>
  <c r="BD106" i="26"/>
  <c r="BE106" i="26"/>
  <c r="BF106" i="26"/>
  <c r="AO107" i="26"/>
  <c r="AP107" i="26"/>
  <c r="AQ107" i="26"/>
  <c r="AR107" i="26"/>
  <c r="AS107" i="26"/>
  <c r="AT107" i="26"/>
  <c r="AU107" i="26"/>
  <c r="AV107" i="26"/>
  <c r="AW107" i="26"/>
  <c r="AX107" i="26"/>
  <c r="AY107" i="26"/>
  <c r="AZ107" i="26"/>
  <c r="BA107" i="26"/>
  <c r="BB107" i="26"/>
  <c r="BC107" i="26"/>
  <c r="BD107" i="26"/>
  <c r="BE107" i="26"/>
  <c r="BF107" i="26"/>
  <c r="AO108" i="26"/>
  <c r="AP108" i="26"/>
  <c r="AQ108" i="26"/>
  <c r="AR108" i="26"/>
  <c r="AS108" i="26"/>
  <c r="AT108" i="26"/>
  <c r="AU108" i="26"/>
  <c r="AV108" i="26"/>
  <c r="AW108" i="26"/>
  <c r="AX108" i="26"/>
  <c r="AY108" i="26"/>
  <c r="AZ108" i="26"/>
  <c r="BA108" i="26"/>
  <c r="BB108" i="26"/>
  <c r="BC108" i="26"/>
  <c r="BD108" i="26"/>
  <c r="BE108" i="26"/>
  <c r="BF108" i="26"/>
  <c r="AO109" i="26"/>
  <c r="AP109" i="26"/>
  <c r="AQ109" i="26"/>
  <c r="AR109" i="26"/>
  <c r="AS109" i="26"/>
  <c r="AT109" i="26"/>
  <c r="AU109" i="26"/>
  <c r="AV109" i="26"/>
  <c r="AW109" i="26"/>
  <c r="AX109" i="26"/>
  <c r="AY109" i="26"/>
  <c r="AZ109" i="26"/>
  <c r="BA109" i="26"/>
  <c r="BB109" i="26"/>
  <c r="BC109" i="26"/>
  <c r="BD109" i="26"/>
  <c r="BE109" i="26"/>
  <c r="BF109" i="26"/>
  <c r="AO110" i="26"/>
  <c r="AP110" i="26"/>
  <c r="AQ110" i="26"/>
  <c r="AR110" i="26"/>
  <c r="AS110" i="26"/>
  <c r="AT110" i="26"/>
  <c r="AU110" i="26"/>
  <c r="AV110" i="26"/>
  <c r="AW110" i="26"/>
  <c r="AX110" i="26"/>
  <c r="AY110" i="26"/>
  <c r="AZ110" i="26"/>
  <c r="BA110" i="26"/>
  <c r="BB110" i="26"/>
  <c r="BC110" i="26"/>
  <c r="BD110" i="26"/>
  <c r="BE110" i="26"/>
  <c r="BF110" i="26"/>
  <c r="AO111" i="26"/>
  <c r="AP111" i="26"/>
  <c r="AQ111" i="26"/>
  <c r="AR111" i="26"/>
  <c r="AS111" i="26"/>
  <c r="AT111" i="26"/>
  <c r="AU111" i="26"/>
  <c r="AV111" i="26"/>
  <c r="AW111" i="26"/>
  <c r="AX111" i="26"/>
  <c r="AY111" i="26"/>
  <c r="AZ111" i="26"/>
  <c r="BA111" i="26"/>
  <c r="BB111" i="26"/>
  <c r="BC111" i="26"/>
  <c r="BD111" i="26"/>
  <c r="BE111" i="26"/>
  <c r="BF111" i="26"/>
  <c r="AO112" i="26"/>
  <c r="AP112" i="26"/>
  <c r="AQ112" i="26"/>
  <c r="AR112" i="26"/>
  <c r="AS112" i="26"/>
  <c r="AT112" i="26"/>
  <c r="AU112" i="26"/>
  <c r="AV112" i="26"/>
  <c r="AW112" i="26"/>
  <c r="AX112" i="26"/>
  <c r="AY112" i="26"/>
  <c r="AZ112" i="26"/>
  <c r="BA112" i="26"/>
  <c r="BB112" i="26"/>
  <c r="BC112" i="26"/>
  <c r="BD112" i="26"/>
  <c r="BE112" i="26"/>
  <c r="BF112" i="26"/>
  <c r="AO113" i="26"/>
  <c r="AP113" i="26"/>
  <c r="AQ113" i="26"/>
  <c r="AR113" i="26"/>
  <c r="AS113" i="26"/>
  <c r="AT113" i="26"/>
  <c r="AU113" i="26"/>
  <c r="AV113" i="26"/>
  <c r="AW113" i="26"/>
  <c r="AX113" i="26"/>
  <c r="AY113" i="26"/>
  <c r="AZ113" i="26"/>
  <c r="BA113" i="26"/>
  <c r="BB113" i="26"/>
  <c r="BC113" i="26"/>
  <c r="BD113" i="26"/>
  <c r="BE113" i="26"/>
  <c r="BF113" i="26"/>
  <c r="AO114" i="26"/>
  <c r="AP114" i="26"/>
  <c r="AQ114" i="26"/>
  <c r="AR114" i="26"/>
  <c r="AS114" i="26"/>
  <c r="AT114" i="26"/>
  <c r="AU114" i="26"/>
  <c r="AV114" i="26"/>
  <c r="AW114" i="26"/>
  <c r="AX114" i="26"/>
  <c r="AY114" i="26"/>
  <c r="AZ114" i="26"/>
  <c r="BA114" i="26"/>
  <c r="BB114" i="26"/>
  <c r="BC114" i="26"/>
  <c r="BD114" i="26"/>
  <c r="BE114" i="26"/>
  <c r="BF114" i="26"/>
  <c r="AO115" i="26"/>
  <c r="AP115" i="26"/>
  <c r="AQ115" i="26"/>
  <c r="AR115" i="26"/>
  <c r="AS115" i="26"/>
  <c r="AT115" i="26"/>
  <c r="AU115" i="26"/>
  <c r="AV115" i="26"/>
  <c r="AW115" i="26"/>
  <c r="AX115" i="26"/>
  <c r="AY115" i="26"/>
  <c r="AZ115" i="26"/>
  <c r="BA115" i="26"/>
  <c r="BB115" i="26"/>
  <c r="BC115" i="26"/>
  <c r="BD115" i="26"/>
  <c r="BE115" i="26"/>
  <c r="BF115" i="26"/>
  <c r="AO116" i="26"/>
  <c r="AP116" i="26"/>
  <c r="AQ116" i="26"/>
  <c r="AR116" i="26"/>
  <c r="AS116" i="26"/>
  <c r="AT116" i="26"/>
  <c r="AU116" i="26"/>
  <c r="AV116" i="26"/>
  <c r="AW116" i="26"/>
  <c r="AX116" i="26"/>
  <c r="AY116" i="26"/>
  <c r="AZ116" i="26"/>
  <c r="BA116" i="26"/>
  <c r="BB116" i="26"/>
  <c r="BC116" i="26"/>
  <c r="BD116" i="26"/>
  <c r="BE116" i="26"/>
  <c r="BF116" i="26"/>
  <c r="AO117" i="26"/>
  <c r="AP117" i="26"/>
  <c r="AQ117" i="26"/>
  <c r="AR117" i="26"/>
  <c r="AS117" i="26"/>
  <c r="AT117" i="26"/>
  <c r="AU117" i="26"/>
  <c r="AV117" i="26"/>
  <c r="AW117" i="26"/>
  <c r="AX117" i="26"/>
  <c r="AY117" i="26"/>
  <c r="AZ117" i="26"/>
  <c r="BA117" i="26"/>
  <c r="BB117" i="26"/>
  <c r="BC117" i="26"/>
  <c r="BD117" i="26"/>
  <c r="BE117" i="26"/>
  <c r="BF117" i="26"/>
  <c r="AO118" i="26"/>
  <c r="AP118" i="26"/>
  <c r="AQ118" i="26"/>
  <c r="AR118" i="26"/>
  <c r="AS118" i="26"/>
  <c r="AT118" i="26"/>
  <c r="AU118" i="26"/>
  <c r="AV118" i="26"/>
  <c r="AW118" i="26"/>
  <c r="AX118" i="26"/>
  <c r="AY118" i="26"/>
  <c r="AZ118" i="26"/>
  <c r="BA118" i="26"/>
  <c r="BB118" i="26"/>
  <c r="BC118" i="26"/>
  <c r="BD118" i="26"/>
  <c r="BE118" i="26"/>
  <c r="BF118" i="26"/>
  <c r="AO119" i="26"/>
  <c r="AP119" i="26"/>
  <c r="AQ119" i="26"/>
  <c r="AR119" i="26"/>
  <c r="AS119" i="26"/>
  <c r="AT119" i="26"/>
  <c r="AU119" i="26"/>
  <c r="AV119" i="26"/>
  <c r="AW119" i="26"/>
  <c r="AX119" i="26"/>
  <c r="AY119" i="26"/>
  <c r="AZ119" i="26"/>
  <c r="BA119" i="26"/>
  <c r="BB119" i="26"/>
  <c r="BC119" i="26"/>
  <c r="BD119" i="26"/>
  <c r="BE119" i="26"/>
  <c r="BF119" i="26"/>
  <c r="AO120" i="26"/>
  <c r="AP120" i="26"/>
  <c r="AQ120" i="26"/>
  <c r="AR120" i="26"/>
  <c r="AS120" i="26"/>
  <c r="AT120" i="26"/>
  <c r="AU120" i="26"/>
  <c r="AV120" i="26"/>
  <c r="AW120" i="26"/>
  <c r="AX120" i="26"/>
  <c r="AY120" i="26"/>
  <c r="AZ120" i="26"/>
  <c r="BA120" i="26"/>
  <c r="BB120" i="26"/>
  <c r="BC120" i="26"/>
  <c r="BD120" i="26"/>
  <c r="BE120" i="26"/>
  <c r="BF120" i="26"/>
  <c r="AO121" i="26"/>
  <c r="AP121" i="26"/>
  <c r="AQ121" i="26"/>
  <c r="AR121" i="26"/>
  <c r="AS121" i="26"/>
  <c r="AT121" i="26"/>
  <c r="AU121" i="26"/>
  <c r="AV121" i="26"/>
  <c r="AW121" i="26"/>
  <c r="AX121" i="26"/>
  <c r="AY121" i="26"/>
  <c r="AZ121" i="26"/>
  <c r="BA121" i="26"/>
  <c r="BB121" i="26"/>
  <c r="BC121" i="26"/>
  <c r="BD121" i="26"/>
  <c r="BE121" i="26"/>
  <c r="BF121" i="26"/>
  <c r="AO122" i="26"/>
  <c r="AP122" i="26"/>
  <c r="AQ122" i="26"/>
  <c r="AR122" i="26"/>
  <c r="AS122" i="26"/>
  <c r="AT122" i="26"/>
  <c r="AU122" i="26"/>
  <c r="AV122" i="26"/>
  <c r="AW122" i="26"/>
  <c r="AX122" i="26"/>
  <c r="AY122" i="26"/>
  <c r="AZ122" i="26"/>
  <c r="BA122" i="26"/>
  <c r="BB122" i="26"/>
  <c r="BC122" i="26"/>
  <c r="BD122" i="26"/>
  <c r="BE122" i="26"/>
  <c r="BF122" i="26"/>
  <c r="AO123" i="26"/>
  <c r="AP123" i="26"/>
  <c r="AQ123" i="26"/>
  <c r="AR123" i="26"/>
  <c r="AS123" i="26"/>
  <c r="AT123" i="26"/>
  <c r="AU123" i="26"/>
  <c r="AV123" i="26"/>
  <c r="AW123" i="26"/>
  <c r="AX123" i="26"/>
  <c r="AY123" i="26"/>
  <c r="AZ123" i="26"/>
  <c r="BA123" i="26"/>
  <c r="BB123" i="26"/>
  <c r="BC123" i="26"/>
  <c r="BD123" i="26"/>
  <c r="BE123" i="26"/>
  <c r="BF123" i="26"/>
  <c r="AO124" i="26"/>
  <c r="AP124" i="26"/>
  <c r="AQ124" i="26"/>
  <c r="AR124" i="26"/>
  <c r="AS124" i="26"/>
  <c r="AT124" i="26"/>
  <c r="AU124" i="26"/>
  <c r="AV124" i="26"/>
  <c r="AW124" i="26"/>
  <c r="AX124" i="26"/>
  <c r="AY124" i="26"/>
  <c r="AZ124" i="26"/>
  <c r="BA124" i="26"/>
  <c r="BB124" i="26"/>
  <c r="BC124" i="26"/>
  <c r="BD124" i="26"/>
  <c r="BE124" i="26"/>
  <c r="BF124" i="26"/>
  <c r="AO125" i="26"/>
  <c r="AP125" i="26"/>
  <c r="AQ125" i="26"/>
  <c r="AR125" i="26"/>
  <c r="AS125" i="26"/>
  <c r="AT125" i="26"/>
  <c r="AU125" i="26"/>
  <c r="AV125" i="26"/>
  <c r="AW125" i="26"/>
  <c r="AX125" i="26"/>
  <c r="AY125" i="26"/>
  <c r="AZ125" i="26"/>
  <c r="BA125" i="26"/>
  <c r="BB125" i="26"/>
  <c r="BC125" i="26"/>
  <c r="BD125" i="26"/>
  <c r="BE125" i="26"/>
  <c r="BF125" i="26"/>
  <c r="AO126" i="26"/>
  <c r="AP126" i="26"/>
  <c r="AQ126" i="26"/>
  <c r="AR126" i="26"/>
  <c r="AS126" i="26"/>
  <c r="AT126" i="26"/>
  <c r="AU126" i="26"/>
  <c r="AV126" i="26"/>
  <c r="AW126" i="26"/>
  <c r="AX126" i="26"/>
  <c r="AY126" i="26"/>
  <c r="AZ126" i="26"/>
  <c r="BA126" i="26"/>
  <c r="BB126" i="26"/>
  <c r="BC126" i="26"/>
  <c r="BD126" i="26"/>
  <c r="BE126" i="26"/>
  <c r="BF126" i="26"/>
  <c r="AO127" i="26"/>
  <c r="AP127" i="26"/>
  <c r="AQ127" i="26"/>
  <c r="AR127" i="26"/>
  <c r="AS127" i="26"/>
  <c r="AT127" i="26"/>
  <c r="AU127" i="26"/>
  <c r="AV127" i="26"/>
  <c r="AW127" i="26"/>
  <c r="AX127" i="26"/>
  <c r="AY127" i="26"/>
  <c r="AZ127" i="26"/>
  <c r="BA127" i="26"/>
  <c r="BB127" i="26"/>
  <c r="BC127" i="26"/>
  <c r="BD127" i="26"/>
  <c r="BE127" i="26"/>
  <c r="BF127" i="26"/>
  <c r="AO128" i="26"/>
  <c r="AP128" i="26"/>
  <c r="AQ128" i="26"/>
  <c r="AR128" i="26"/>
  <c r="AS128" i="26"/>
  <c r="AT128" i="26"/>
  <c r="AU128" i="26"/>
  <c r="AV128" i="26"/>
  <c r="AW128" i="26"/>
  <c r="AX128" i="26"/>
  <c r="AY128" i="26"/>
  <c r="AZ128" i="26"/>
  <c r="BA128" i="26"/>
  <c r="BB128" i="26"/>
  <c r="BC128" i="26"/>
  <c r="BD128" i="26"/>
  <c r="BE128" i="26"/>
  <c r="BF128" i="26"/>
  <c r="AO129" i="26"/>
  <c r="AP129" i="26"/>
  <c r="AQ129" i="26"/>
  <c r="AR129" i="26"/>
  <c r="AS129" i="26"/>
  <c r="AT129" i="26"/>
  <c r="AU129" i="26"/>
  <c r="AV129" i="26"/>
  <c r="AW129" i="26"/>
  <c r="AX129" i="26"/>
  <c r="AY129" i="26"/>
  <c r="AZ129" i="26"/>
  <c r="BA129" i="26"/>
  <c r="BB129" i="26"/>
  <c r="BC129" i="26"/>
  <c r="BD129" i="26"/>
  <c r="BE129" i="26"/>
  <c r="BF129" i="26"/>
  <c r="AO130" i="26"/>
  <c r="AP130" i="26"/>
  <c r="AQ130" i="26"/>
  <c r="AR130" i="26"/>
  <c r="AS130" i="26"/>
  <c r="AT130" i="26"/>
  <c r="AU130" i="26"/>
  <c r="AV130" i="26"/>
  <c r="AW130" i="26"/>
  <c r="AX130" i="26"/>
  <c r="AY130" i="26"/>
  <c r="AZ130" i="26"/>
  <c r="BA130" i="26"/>
  <c r="BB130" i="26"/>
  <c r="BC130" i="26"/>
  <c r="BD130" i="26"/>
  <c r="BE130" i="26"/>
  <c r="BF130" i="26"/>
  <c r="AO131" i="26"/>
  <c r="AP131" i="26"/>
  <c r="AQ131" i="26"/>
  <c r="AR131" i="26"/>
  <c r="AS131" i="26"/>
  <c r="AT131" i="26"/>
  <c r="AU131" i="26"/>
  <c r="AV131" i="26"/>
  <c r="AW131" i="26"/>
  <c r="AX131" i="26"/>
  <c r="AY131" i="26"/>
  <c r="AZ131" i="26"/>
  <c r="BA131" i="26"/>
  <c r="BB131" i="26"/>
  <c r="BC131" i="26"/>
  <c r="BD131" i="26"/>
  <c r="BE131" i="26"/>
  <c r="BF131" i="26"/>
  <c r="AO132" i="26"/>
  <c r="AP132" i="26"/>
  <c r="AQ132" i="26"/>
  <c r="AR132" i="26"/>
  <c r="AS132" i="26"/>
  <c r="AT132" i="26"/>
  <c r="AU132" i="26"/>
  <c r="AV132" i="26"/>
  <c r="AW132" i="26"/>
  <c r="AX132" i="26"/>
  <c r="AY132" i="26"/>
  <c r="AZ132" i="26"/>
  <c r="BA132" i="26"/>
  <c r="BB132" i="26"/>
  <c r="BC132" i="26"/>
  <c r="BD132" i="26"/>
  <c r="BE132" i="26"/>
  <c r="BF132" i="26"/>
  <c r="AO133" i="26"/>
  <c r="AP133" i="26"/>
  <c r="AQ133" i="26"/>
  <c r="AR133" i="26"/>
  <c r="AS133" i="26"/>
  <c r="AT133" i="26"/>
  <c r="AU133" i="26"/>
  <c r="AV133" i="26"/>
  <c r="AW133" i="26"/>
  <c r="AX133" i="26"/>
  <c r="AY133" i="26"/>
  <c r="AZ133" i="26"/>
  <c r="BA133" i="26"/>
  <c r="BB133" i="26"/>
  <c r="BC133" i="26"/>
  <c r="BD133" i="26"/>
  <c r="BE133" i="26"/>
  <c r="BF133" i="26"/>
  <c r="AO134" i="26"/>
  <c r="AX134" i="26"/>
  <c r="B134" i="25"/>
  <c r="C134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B135" i="25"/>
  <c r="K135" i="25"/>
  <c r="B134" i="24"/>
  <c r="C134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B135" i="24"/>
  <c r="K135" i="24"/>
  <c r="B134" i="23"/>
  <c r="C134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B135" i="23"/>
  <c r="K135" i="23"/>
  <c r="AQ2" i="21"/>
  <c r="AR2" i="21"/>
  <c r="AS2" i="21"/>
  <c r="AT2" i="21"/>
  <c r="AU2" i="21"/>
  <c r="AV2" i="21"/>
  <c r="AW2" i="21"/>
  <c r="AX2" i="21"/>
  <c r="AY2" i="21"/>
  <c r="AZ2" i="21"/>
  <c r="BA2" i="21"/>
  <c r="BB2" i="21"/>
  <c r="AQ3" i="21"/>
  <c r="AR3" i="21"/>
  <c r="AS3" i="21"/>
  <c r="AT3" i="21"/>
  <c r="AU3" i="21"/>
  <c r="AV3" i="21"/>
  <c r="AW3" i="21"/>
  <c r="AX3" i="21"/>
  <c r="AY3" i="21"/>
  <c r="AZ3" i="21"/>
  <c r="BA3" i="21"/>
  <c r="BB3" i="21"/>
  <c r="AQ4" i="21"/>
  <c r="AR4" i="21"/>
  <c r="AS4" i="21"/>
  <c r="AT4" i="21"/>
  <c r="AU4" i="21"/>
  <c r="AV4" i="21"/>
  <c r="AW4" i="21"/>
  <c r="AX4" i="21"/>
  <c r="AY4" i="21"/>
  <c r="AZ4" i="21"/>
  <c r="BA4" i="21"/>
  <c r="BB4" i="21"/>
  <c r="AQ5" i="21"/>
  <c r="AR5" i="21"/>
  <c r="AS5" i="21"/>
  <c r="AT5" i="21"/>
  <c r="AU5" i="21"/>
  <c r="AV5" i="21"/>
  <c r="AW5" i="21"/>
  <c r="AX5" i="21"/>
  <c r="AY5" i="21"/>
  <c r="AZ5" i="21"/>
  <c r="BA5" i="21"/>
  <c r="BB5" i="21"/>
  <c r="AQ6" i="21"/>
  <c r="AR6" i="21"/>
  <c r="AS6" i="21"/>
  <c r="AT6" i="21"/>
  <c r="AU6" i="21"/>
  <c r="AV6" i="21"/>
  <c r="AW6" i="21"/>
  <c r="AX6" i="21"/>
  <c r="AY6" i="21"/>
  <c r="AZ6" i="21"/>
  <c r="BA6" i="21"/>
  <c r="BB6" i="21"/>
  <c r="AQ7" i="21"/>
  <c r="AR7" i="21"/>
  <c r="AS7" i="21"/>
  <c r="AT7" i="21"/>
  <c r="AU7" i="21"/>
  <c r="AV7" i="21"/>
  <c r="AW7" i="21"/>
  <c r="AX7" i="21"/>
  <c r="AY7" i="21"/>
  <c r="AZ7" i="21"/>
  <c r="BA7" i="21"/>
  <c r="BB7" i="21"/>
  <c r="AQ8" i="21"/>
  <c r="AR8" i="21"/>
  <c r="AS8" i="21"/>
  <c r="AT8" i="21"/>
  <c r="AU8" i="21"/>
  <c r="AV8" i="21"/>
  <c r="AW8" i="21"/>
  <c r="AX8" i="21"/>
  <c r="AY8" i="21"/>
  <c r="AZ8" i="21"/>
  <c r="BA8" i="21"/>
  <c r="BB8" i="21"/>
  <c r="AQ9" i="21"/>
  <c r="AR9" i="21"/>
  <c r="AS9" i="21"/>
  <c r="AT9" i="21"/>
  <c r="AU9" i="21"/>
  <c r="AV9" i="21"/>
  <c r="AW9" i="21"/>
  <c r="AX9" i="21"/>
  <c r="AY9" i="21"/>
  <c r="AZ9" i="21"/>
  <c r="BA9" i="21"/>
  <c r="BB9" i="21"/>
  <c r="AQ10" i="21"/>
  <c r="AR10" i="21"/>
  <c r="AS10" i="21"/>
  <c r="AT10" i="21"/>
  <c r="AU10" i="21"/>
  <c r="AV10" i="21"/>
  <c r="AW10" i="21"/>
  <c r="AX10" i="21"/>
  <c r="AY10" i="21"/>
  <c r="AZ10" i="21"/>
  <c r="BA10" i="21"/>
  <c r="BB10" i="21"/>
  <c r="AQ11" i="21"/>
  <c r="AR11" i="21"/>
  <c r="AS11" i="21"/>
  <c r="AT11" i="21"/>
  <c r="AU11" i="21"/>
  <c r="AV11" i="21"/>
  <c r="AW11" i="21"/>
  <c r="AX11" i="21"/>
  <c r="AY11" i="21"/>
  <c r="AZ11" i="21"/>
  <c r="BA11" i="21"/>
  <c r="BB11" i="21"/>
  <c r="AQ12" i="21"/>
  <c r="AR12" i="21"/>
  <c r="AS12" i="21"/>
  <c r="AT12" i="21"/>
  <c r="AU12" i="21"/>
  <c r="AV12" i="21"/>
  <c r="AW12" i="21"/>
  <c r="AX12" i="21"/>
  <c r="AY12" i="21"/>
  <c r="AZ12" i="21"/>
  <c r="BA12" i="21"/>
  <c r="BB12" i="21"/>
  <c r="AQ13" i="21"/>
  <c r="AR13" i="21"/>
  <c r="AS13" i="21"/>
  <c r="AT13" i="21"/>
  <c r="AU13" i="21"/>
  <c r="AV13" i="21"/>
  <c r="AW13" i="21"/>
  <c r="AX13" i="21"/>
  <c r="AY13" i="21"/>
  <c r="AZ13" i="21"/>
  <c r="BA13" i="21"/>
  <c r="BB13" i="21"/>
  <c r="AQ14" i="21"/>
  <c r="AR14" i="21"/>
  <c r="AS14" i="21"/>
  <c r="AT14" i="21"/>
  <c r="AU14" i="21"/>
  <c r="AV14" i="21"/>
  <c r="AW14" i="21"/>
  <c r="AX14" i="21"/>
  <c r="AY14" i="21"/>
  <c r="AZ14" i="21"/>
  <c r="BA14" i="21"/>
  <c r="BB14" i="21"/>
  <c r="AQ15" i="21"/>
  <c r="AR15" i="21"/>
  <c r="AS15" i="21"/>
  <c r="AT15" i="21"/>
  <c r="AU15" i="21"/>
  <c r="AV15" i="21"/>
  <c r="AW15" i="21"/>
  <c r="AX15" i="21"/>
  <c r="AY15" i="21"/>
  <c r="AZ15" i="21"/>
  <c r="BA15" i="21"/>
  <c r="BB15" i="21"/>
  <c r="AQ16" i="21"/>
  <c r="AR16" i="21"/>
  <c r="AS16" i="21"/>
  <c r="AT16" i="21"/>
  <c r="AU16" i="21"/>
  <c r="AV16" i="21"/>
  <c r="AW16" i="21"/>
  <c r="AX16" i="21"/>
  <c r="AY16" i="21"/>
  <c r="AZ16" i="21"/>
  <c r="BA16" i="21"/>
  <c r="BB16" i="21"/>
  <c r="AQ17" i="21"/>
  <c r="AR17" i="21"/>
  <c r="AS17" i="21"/>
  <c r="AT17" i="21"/>
  <c r="AU17" i="21"/>
  <c r="AV17" i="21"/>
  <c r="AW17" i="21"/>
  <c r="AX17" i="21"/>
  <c r="AY17" i="21"/>
  <c r="AZ17" i="21"/>
  <c r="BA17" i="21"/>
  <c r="BB17" i="21"/>
  <c r="AQ18" i="21"/>
  <c r="AR18" i="21"/>
  <c r="AS18" i="21"/>
  <c r="AT18" i="21"/>
  <c r="AU18" i="21"/>
  <c r="AV18" i="21"/>
  <c r="AW18" i="21"/>
  <c r="AX18" i="21"/>
  <c r="AY18" i="21"/>
  <c r="AZ18" i="21"/>
  <c r="BA18" i="21"/>
  <c r="BB18" i="21"/>
  <c r="AQ19" i="21"/>
  <c r="AR19" i="21"/>
  <c r="AS19" i="21"/>
  <c r="AT19" i="21"/>
  <c r="AU19" i="21"/>
  <c r="AV19" i="21"/>
  <c r="AW19" i="21"/>
  <c r="AX19" i="21"/>
  <c r="AY19" i="21"/>
  <c r="AZ19" i="21"/>
  <c r="BA19" i="21"/>
  <c r="BB19" i="21"/>
  <c r="AQ20" i="21"/>
  <c r="AR20" i="21"/>
  <c r="AS20" i="21"/>
  <c r="AT20" i="21"/>
  <c r="AU20" i="21"/>
  <c r="AV20" i="21"/>
  <c r="AW20" i="21"/>
  <c r="AX20" i="21"/>
  <c r="AY20" i="21"/>
  <c r="AZ20" i="21"/>
  <c r="BA20" i="21"/>
  <c r="BB20" i="21"/>
  <c r="AQ21" i="21"/>
  <c r="AR21" i="21"/>
  <c r="AS21" i="21"/>
  <c r="AT21" i="21"/>
  <c r="AU21" i="21"/>
  <c r="AV21" i="21"/>
  <c r="AW21" i="21"/>
  <c r="AX21" i="21"/>
  <c r="AY21" i="21"/>
  <c r="AZ21" i="21"/>
  <c r="BA21" i="21"/>
  <c r="BB21" i="21"/>
  <c r="AQ22" i="21"/>
  <c r="AR22" i="21"/>
  <c r="AS22" i="21"/>
  <c r="AT22" i="21"/>
  <c r="AU22" i="21"/>
  <c r="AV22" i="21"/>
  <c r="AW22" i="21"/>
  <c r="AX22" i="21"/>
  <c r="AY22" i="21"/>
  <c r="AZ22" i="21"/>
  <c r="BA22" i="21"/>
  <c r="BB22" i="21"/>
  <c r="AQ23" i="21"/>
  <c r="AR23" i="21"/>
  <c r="AS23" i="21"/>
  <c r="AT23" i="21"/>
  <c r="AU23" i="21"/>
  <c r="AV23" i="21"/>
  <c r="AW23" i="21"/>
  <c r="AX23" i="21"/>
  <c r="AY23" i="21"/>
  <c r="AZ23" i="21"/>
  <c r="BA23" i="21"/>
  <c r="BB23" i="21"/>
  <c r="AQ24" i="21"/>
  <c r="AR24" i="21"/>
  <c r="AS24" i="21"/>
  <c r="AT24" i="21"/>
  <c r="AU24" i="21"/>
  <c r="AV24" i="21"/>
  <c r="AW24" i="21"/>
  <c r="AX24" i="21"/>
  <c r="AY24" i="21"/>
  <c r="AZ24" i="21"/>
  <c r="BA24" i="21"/>
  <c r="BB24" i="21"/>
  <c r="AQ25" i="21"/>
  <c r="AR25" i="21"/>
  <c r="AS25" i="21"/>
  <c r="AT25" i="21"/>
  <c r="AU25" i="21"/>
  <c r="AV25" i="21"/>
  <c r="AW25" i="21"/>
  <c r="AX25" i="21"/>
  <c r="AY25" i="21"/>
  <c r="AZ25" i="21"/>
  <c r="BA25" i="21"/>
  <c r="BB25" i="21"/>
  <c r="AQ26" i="21"/>
  <c r="AR26" i="21"/>
  <c r="AS26" i="21"/>
  <c r="AT26" i="21"/>
  <c r="AU26" i="21"/>
  <c r="AV26" i="21"/>
  <c r="AW26" i="21"/>
  <c r="AX26" i="21"/>
  <c r="AY26" i="21"/>
  <c r="AZ26" i="21"/>
  <c r="BA26" i="21"/>
  <c r="BB26" i="21"/>
  <c r="AQ27" i="21"/>
  <c r="AR27" i="21"/>
  <c r="AS27" i="21"/>
  <c r="AT27" i="21"/>
  <c r="AU27" i="21"/>
  <c r="AV27" i="21"/>
  <c r="AW27" i="21"/>
  <c r="AX27" i="21"/>
  <c r="AY27" i="21"/>
  <c r="AZ27" i="21"/>
  <c r="BA27" i="21"/>
  <c r="BB27" i="21"/>
  <c r="AQ28" i="21"/>
  <c r="AR28" i="21"/>
  <c r="AS28" i="21"/>
  <c r="AT28" i="21"/>
  <c r="AU28" i="21"/>
  <c r="AV28" i="21"/>
  <c r="AW28" i="21"/>
  <c r="AX28" i="21"/>
  <c r="AY28" i="21"/>
  <c r="AZ28" i="21"/>
  <c r="BA28" i="21"/>
  <c r="BB28" i="21"/>
  <c r="AQ29" i="21"/>
  <c r="AR29" i="21"/>
  <c r="AS29" i="21"/>
  <c r="AT29" i="21"/>
  <c r="AU29" i="21"/>
  <c r="AV29" i="21"/>
  <c r="AW29" i="21"/>
  <c r="AX29" i="21"/>
  <c r="AY29" i="21"/>
  <c r="AZ29" i="21"/>
  <c r="BA29" i="21"/>
  <c r="BB29" i="21"/>
  <c r="AQ30" i="21"/>
  <c r="AR30" i="21"/>
  <c r="AS30" i="21"/>
  <c r="AT30" i="21"/>
  <c r="AU30" i="21"/>
  <c r="AV30" i="21"/>
  <c r="AW30" i="21"/>
  <c r="AX30" i="21"/>
  <c r="AY30" i="21"/>
  <c r="AZ30" i="21"/>
  <c r="BA30" i="21"/>
  <c r="BB30" i="21"/>
  <c r="AQ31" i="21"/>
  <c r="AR31" i="21"/>
  <c r="AS31" i="21"/>
  <c r="AT31" i="21"/>
  <c r="AU31" i="21"/>
  <c r="AV31" i="21"/>
  <c r="AW31" i="21"/>
  <c r="AX31" i="21"/>
  <c r="AY31" i="21"/>
  <c r="AZ31" i="21"/>
  <c r="BA31" i="21"/>
  <c r="BB31" i="21"/>
  <c r="AQ32" i="21"/>
  <c r="AR32" i="21"/>
  <c r="AS32" i="21"/>
  <c r="AT32" i="21"/>
  <c r="AU32" i="21"/>
  <c r="AV32" i="21"/>
  <c r="AW32" i="21"/>
  <c r="AX32" i="21"/>
  <c r="AY32" i="21"/>
  <c r="AZ32" i="21"/>
  <c r="BA32" i="21"/>
  <c r="BB32" i="21"/>
  <c r="AQ33" i="21"/>
  <c r="AR33" i="21"/>
  <c r="AS33" i="21"/>
  <c r="AT33" i="21"/>
  <c r="AU33" i="21"/>
  <c r="AV33" i="21"/>
  <c r="AW33" i="21"/>
  <c r="AX33" i="21"/>
  <c r="AY33" i="21"/>
  <c r="AZ33" i="21"/>
  <c r="BA33" i="21"/>
  <c r="BB33" i="21"/>
  <c r="AQ34" i="21"/>
  <c r="AR34" i="21"/>
  <c r="AS34" i="21"/>
  <c r="AT34" i="21"/>
  <c r="AU34" i="21"/>
  <c r="AV34" i="21"/>
  <c r="AW34" i="21"/>
  <c r="AX34" i="21"/>
  <c r="AY34" i="21"/>
  <c r="AZ34" i="21"/>
  <c r="BA34" i="21"/>
  <c r="BB34" i="21"/>
  <c r="AQ35" i="21"/>
  <c r="AR35" i="21"/>
  <c r="AS35" i="21"/>
  <c r="AT35" i="21"/>
  <c r="AU35" i="21"/>
  <c r="AV35" i="21"/>
  <c r="AW35" i="21"/>
  <c r="AX35" i="21"/>
  <c r="AY35" i="21"/>
  <c r="AZ35" i="21"/>
  <c r="BA35" i="21"/>
  <c r="BB35" i="21"/>
  <c r="AQ36" i="21"/>
  <c r="AR36" i="21"/>
  <c r="AS36" i="21"/>
  <c r="AT36" i="21"/>
  <c r="AU36" i="21"/>
  <c r="AV36" i="21"/>
  <c r="AW36" i="21"/>
  <c r="AX36" i="21"/>
  <c r="AY36" i="21"/>
  <c r="AZ36" i="21"/>
  <c r="BA36" i="21"/>
  <c r="BB36" i="21"/>
  <c r="AQ37" i="21"/>
  <c r="AR37" i="21"/>
  <c r="AS37" i="21"/>
  <c r="AT37" i="21"/>
  <c r="AU37" i="21"/>
  <c r="AV37" i="21"/>
  <c r="AW37" i="21"/>
  <c r="AX37" i="21"/>
  <c r="AY37" i="21"/>
  <c r="AZ37" i="21"/>
  <c r="BA37" i="21"/>
  <c r="BB37" i="21"/>
  <c r="AQ38" i="21"/>
  <c r="AR38" i="21"/>
  <c r="AS38" i="21"/>
  <c r="AT38" i="21"/>
  <c r="AU38" i="21"/>
  <c r="AV38" i="21"/>
  <c r="AW38" i="21"/>
  <c r="AX38" i="21"/>
  <c r="AY38" i="21"/>
  <c r="AZ38" i="21"/>
  <c r="BA38" i="21"/>
  <c r="BB38" i="21"/>
  <c r="AQ39" i="21"/>
  <c r="AR39" i="21"/>
  <c r="AS39" i="21"/>
  <c r="AT39" i="21"/>
  <c r="AU39" i="21"/>
  <c r="AV39" i="21"/>
  <c r="AW39" i="21"/>
  <c r="AX39" i="21"/>
  <c r="AY39" i="21"/>
  <c r="AZ39" i="21"/>
  <c r="BA39" i="21"/>
  <c r="BB39" i="21"/>
  <c r="AQ40" i="21"/>
  <c r="AR40" i="21"/>
  <c r="AS40" i="21"/>
  <c r="AT40" i="21"/>
  <c r="AU40" i="21"/>
  <c r="AV40" i="21"/>
  <c r="AW40" i="21"/>
  <c r="AX40" i="21"/>
  <c r="AY40" i="21"/>
  <c r="AZ40" i="21"/>
  <c r="BA40" i="21"/>
  <c r="BB40" i="21"/>
  <c r="AQ41" i="21"/>
  <c r="AR41" i="21"/>
  <c r="AS41" i="21"/>
  <c r="AT41" i="21"/>
  <c r="AU41" i="21"/>
  <c r="AV41" i="21"/>
  <c r="AW41" i="21"/>
  <c r="AX41" i="21"/>
  <c r="AY41" i="21"/>
  <c r="AZ41" i="21"/>
  <c r="BA41" i="21"/>
  <c r="BB41" i="21"/>
  <c r="AQ42" i="21"/>
  <c r="AR42" i="21"/>
  <c r="AS42" i="21"/>
  <c r="AT42" i="21"/>
  <c r="AU42" i="21"/>
  <c r="AV42" i="21"/>
  <c r="AW42" i="21"/>
  <c r="AX42" i="21"/>
  <c r="AY42" i="21"/>
  <c r="AZ42" i="21"/>
  <c r="BA42" i="21"/>
  <c r="BB42" i="21"/>
  <c r="AQ43" i="21"/>
  <c r="AR43" i="21"/>
  <c r="AS43" i="21"/>
  <c r="AT43" i="21"/>
  <c r="AU43" i="21"/>
  <c r="AV43" i="21"/>
  <c r="AW43" i="21"/>
  <c r="AX43" i="21"/>
  <c r="AY43" i="21"/>
  <c r="AZ43" i="21"/>
  <c r="BA43" i="21"/>
  <c r="BB43" i="21"/>
  <c r="AQ44" i="21"/>
  <c r="AR44" i="21"/>
  <c r="AS44" i="21"/>
  <c r="AT44" i="21"/>
  <c r="AU44" i="21"/>
  <c r="AV44" i="21"/>
  <c r="AW44" i="21"/>
  <c r="AX44" i="21"/>
  <c r="AY44" i="21"/>
  <c r="AZ44" i="21"/>
  <c r="BA44" i="21"/>
  <c r="BB44" i="21"/>
  <c r="AQ45" i="21"/>
  <c r="AR45" i="21"/>
  <c r="AS45" i="21"/>
  <c r="AT45" i="21"/>
  <c r="AU45" i="21"/>
  <c r="AV45" i="21"/>
  <c r="AW45" i="21"/>
  <c r="AX45" i="21"/>
  <c r="AY45" i="21"/>
  <c r="AZ45" i="21"/>
  <c r="BA45" i="21"/>
  <c r="BB45" i="21"/>
  <c r="AQ46" i="21"/>
  <c r="AR46" i="21"/>
  <c r="AS46" i="21"/>
  <c r="AT46" i="21"/>
  <c r="AU46" i="21"/>
  <c r="AV46" i="21"/>
  <c r="AW46" i="21"/>
  <c r="AX46" i="21"/>
  <c r="AY46" i="21"/>
  <c r="AZ46" i="21"/>
  <c r="BA46" i="21"/>
  <c r="BB46" i="21"/>
  <c r="AQ47" i="21"/>
  <c r="AR47" i="21"/>
  <c r="AS47" i="21"/>
  <c r="AT47" i="21"/>
  <c r="AU47" i="21"/>
  <c r="AV47" i="21"/>
  <c r="AW47" i="21"/>
  <c r="AX47" i="21"/>
  <c r="AY47" i="21"/>
  <c r="AZ47" i="21"/>
  <c r="BA47" i="21"/>
  <c r="BB47" i="21"/>
  <c r="AQ48" i="21"/>
  <c r="AR48" i="21"/>
  <c r="AS48" i="21"/>
  <c r="AT48" i="21"/>
  <c r="AU48" i="21"/>
  <c r="AV48" i="21"/>
  <c r="AW48" i="21"/>
  <c r="AX48" i="21"/>
  <c r="AY48" i="21"/>
  <c r="AZ48" i="21"/>
  <c r="BA48" i="21"/>
  <c r="BB48" i="21"/>
  <c r="AQ49" i="21"/>
  <c r="AR49" i="21"/>
  <c r="AS49" i="21"/>
  <c r="AT49" i="21"/>
  <c r="AU49" i="21"/>
  <c r="AV49" i="21"/>
  <c r="AW49" i="21"/>
  <c r="AX49" i="21"/>
  <c r="AY49" i="21"/>
  <c r="AZ49" i="21"/>
  <c r="BA49" i="21"/>
  <c r="BB49" i="21"/>
  <c r="AQ50" i="21"/>
  <c r="AR50" i="21"/>
  <c r="AS50" i="21"/>
  <c r="AT50" i="21"/>
  <c r="AU50" i="21"/>
  <c r="AV50" i="21"/>
  <c r="AW50" i="21"/>
  <c r="AX50" i="21"/>
  <c r="AY50" i="21"/>
  <c r="AZ50" i="21"/>
  <c r="BA50" i="21"/>
  <c r="BB50" i="21"/>
  <c r="AQ51" i="21"/>
  <c r="AR51" i="21"/>
  <c r="AS51" i="21"/>
  <c r="AT51" i="21"/>
  <c r="AU51" i="21"/>
  <c r="AV51" i="21"/>
  <c r="AW51" i="21"/>
  <c r="AX51" i="21"/>
  <c r="AY51" i="21"/>
  <c r="AZ51" i="21"/>
  <c r="BA51" i="21"/>
  <c r="BB51" i="21"/>
  <c r="AQ52" i="21"/>
  <c r="AR52" i="21"/>
  <c r="AS52" i="21"/>
  <c r="AT52" i="21"/>
  <c r="AU52" i="21"/>
  <c r="AV52" i="21"/>
  <c r="AW52" i="21"/>
  <c r="AX52" i="21"/>
  <c r="AY52" i="21"/>
  <c r="AZ52" i="21"/>
  <c r="BA52" i="21"/>
  <c r="BB52" i="21"/>
  <c r="AQ53" i="21"/>
  <c r="AR53" i="21"/>
  <c r="AS53" i="21"/>
  <c r="AT53" i="21"/>
  <c r="AU53" i="21"/>
  <c r="AV53" i="21"/>
  <c r="AW53" i="21"/>
  <c r="AX53" i="21"/>
  <c r="AY53" i="21"/>
  <c r="AZ53" i="21"/>
  <c r="BA53" i="21"/>
  <c r="BB53" i="21"/>
  <c r="AQ54" i="21"/>
  <c r="AR54" i="21"/>
  <c r="AS54" i="21"/>
  <c r="AT54" i="21"/>
  <c r="AU54" i="21"/>
  <c r="AV54" i="21"/>
  <c r="AW54" i="21"/>
  <c r="AX54" i="21"/>
  <c r="AY54" i="21"/>
  <c r="AZ54" i="21"/>
  <c r="BA54" i="21"/>
  <c r="BB54" i="21"/>
  <c r="AQ55" i="21"/>
  <c r="AR55" i="21"/>
  <c r="AS55" i="21"/>
  <c r="AT55" i="21"/>
  <c r="AU55" i="21"/>
  <c r="AV55" i="21"/>
  <c r="AW55" i="21"/>
  <c r="AX55" i="21"/>
  <c r="AY55" i="21"/>
  <c r="AZ55" i="21"/>
  <c r="BA55" i="21"/>
  <c r="BB55" i="21"/>
  <c r="AQ56" i="21"/>
  <c r="AR56" i="21"/>
  <c r="AS56" i="21"/>
  <c r="AT56" i="21"/>
  <c r="AU56" i="21"/>
  <c r="AV56" i="21"/>
  <c r="AW56" i="21"/>
  <c r="AX56" i="21"/>
  <c r="AY56" i="21"/>
  <c r="AZ56" i="21"/>
  <c r="BA56" i="21"/>
  <c r="BB56" i="21"/>
  <c r="AQ57" i="21"/>
  <c r="AR57" i="21"/>
  <c r="AS57" i="21"/>
  <c r="AT57" i="21"/>
  <c r="AU57" i="21"/>
  <c r="AV57" i="21"/>
  <c r="AW57" i="21"/>
  <c r="AX57" i="21"/>
  <c r="AY57" i="21"/>
  <c r="AZ57" i="21"/>
  <c r="BA57" i="21"/>
  <c r="BB57" i="21"/>
  <c r="AQ58" i="21"/>
  <c r="AR58" i="21"/>
  <c r="AS58" i="21"/>
  <c r="AT58" i="21"/>
  <c r="AU58" i="21"/>
  <c r="AV58" i="21"/>
  <c r="AW58" i="21"/>
  <c r="AX58" i="21"/>
  <c r="AY58" i="21"/>
  <c r="AZ58" i="21"/>
  <c r="BA58" i="21"/>
  <c r="BB58" i="21"/>
  <c r="AQ59" i="21"/>
  <c r="AR59" i="21"/>
  <c r="AS59" i="21"/>
  <c r="AT59" i="21"/>
  <c r="AU59" i="21"/>
  <c r="AV59" i="21"/>
  <c r="AW59" i="21"/>
  <c r="AX59" i="21"/>
  <c r="AY59" i="21"/>
  <c r="AZ59" i="21"/>
  <c r="BA59" i="21"/>
  <c r="BB59" i="21"/>
  <c r="AQ60" i="21"/>
  <c r="AR60" i="21"/>
  <c r="AS60" i="21"/>
  <c r="AT60" i="21"/>
  <c r="AU60" i="21"/>
  <c r="AV60" i="21"/>
  <c r="AW60" i="21"/>
  <c r="AX60" i="21"/>
  <c r="AY60" i="21"/>
  <c r="AZ60" i="21"/>
  <c r="BA60" i="21"/>
  <c r="BB60" i="21"/>
  <c r="AQ61" i="21"/>
  <c r="AR61" i="21"/>
  <c r="AS61" i="21"/>
  <c r="AT61" i="21"/>
  <c r="AU61" i="21"/>
  <c r="AV61" i="21"/>
  <c r="AW61" i="21"/>
  <c r="AX61" i="21"/>
  <c r="AY61" i="21"/>
  <c r="AZ61" i="21"/>
  <c r="BA61" i="21"/>
  <c r="BB61" i="21"/>
  <c r="AQ62" i="21"/>
  <c r="AR62" i="21"/>
  <c r="AS62" i="21"/>
  <c r="AT62" i="21"/>
  <c r="AU62" i="21"/>
  <c r="AV62" i="21"/>
  <c r="AW62" i="21"/>
  <c r="AX62" i="21"/>
  <c r="AY62" i="21"/>
  <c r="AZ62" i="21"/>
  <c r="BA62" i="21"/>
  <c r="BB62" i="21"/>
  <c r="AQ63" i="21"/>
  <c r="AR63" i="21"/>
  <c r="AS63" i="21"/>
  <c r="AT63" i="21"/>
  <c r="AU63" i="21"/>
  <c r="AV63" i="21"/>
  <c r="AW63" i="21"/>
  <c r="AX63" i="21"/>
  <c r="AY63" i="21"/>
  <c r="AZ63" i="21"/>
  <c r="BA63" i="21"/>
  <c r="BB63" i="21"/>
  <c r="AQ64" i="21"/>
  <c r="AR64" i="21"/>
  <c r="AS64" i="21"/>
  <c r="AT64" i="21"/>
  <c r="AU64" i="21"/>
  <c r="AV64" i="21"/>
  <c r="AW64" i="21"/>
  <c r="AX64" i="21"/>
  <c r="AY64" i="21"/>
  <c r="AZ64" i="21"/>
  <c r="BA64" i="21"/>
  <c r="BB64" i="21"/>
  <c r="AQ65" i="21"/>
  <c r="AR65" i="21"/>
  <c r="AS65" i="21"/>
  <c r="AT65" i="21"/>
  <c r="AU65" i="21"/>
  <c r="AV65" i="21"/>
  <c r="AW65" i="21"/>
  <c r="AX65" i="21"/>
  <c r="AY65" i="21"/>
  <c r="AZ65" i="21"/>
  <c r="BA65" i="21"/>
  <c r="BB65" i="21"/>
  <c r="AQ66" i="21"/>
  <c r="AR66" i="21"/>
  <c r="AS66" i="21"/>
  <c r="AT66" i="21"/>
  <c r="AU66" i="21"/>
  <c r="AV66" i="21"/>
  <c r="AW66" i="21"/>
  <c r="AX66" i="21"/>
  <c r="AY66" i="21"/>
  <c r="AZ66" i="21"/>
  <c r="BA66" i="21"/>
  <c r="BB66" i="21"/>
  <c r="AQ67" i="21"/>
  <c r="AR67" i="21"/>
  <c r="AS67" i="21"/>
  <c r="AT67" i="21"/>
  <c r="AU67" i="21"/>
  <c r="AV67" i="21"/>
  <c r="AW67" i="21"/>
  <c r="AX67" i="21"/>
  <c r="AY67" i="21"/>
  <c r="AZ67" i="21"/>
  <c r="BA67" i="21"/>
  <c r="BB67" i="21"/>
  <c r="AQ68" i="21"/>
  <c r="AR68" i="21"/>
  <c r="AS68" i="21"/>
  <c r="AT68" i="21"/>
  <c r="AU68" i="21"/>
  <c r="AV68" i="21"/>
  <c r="AW68" i="21"/>
  <c r="AX68" i="21"/>
  <c r="AY68" i="21"/>
  <c r="AZ68" i="21"/>
  <c r="BA68" i="21"/>
  <c r="BB68" i="21"/>
  <c r="AQ69" i="21"/>
  <c r="AR69" i="21"/>
  <c r="AS69" i="21"/>
  <c r="AT69" i="21"/>
  <c r="AU69" i="21"/>
  <c r="AV69" i="21"/>
  <c r="AW69" i="21"/>
  <c r="AX69" i="21"/>
  <c r="AY69" i="21"/>
  <c r="AZ69" i="21"/>
  <c r="BA69" i="21"/>
  <c r="BB69" i="21"/>
  <c r="AQ70" i="21"/>
  <c r="AR70" i="21"/>
  <c r="AS70" i="21"/>
  <c r="AT70" i="21"/>
  <c r="AU70" i="21"/>
  <c r="AV70" i="21"/>
  <c r="AW70" i="21"/>
  <c r="AX70" i="21"/>
  <c r="AY70" i="21"/>
  <c r="AZ70" i="21"/>
  <c r="BA70" i="21"/>
  <c r="BB70" i="21"/>
  <c r="AQ71" i="21"/>
  <c r="AR71" i="21"/>
  <c r="AS71" i="21"/>
  <c r="AT71" i="21"/>
  <c r="AU71" i="21"/>
  <c r="AV71" i="21"/>
  <c r="AW71" i="21"/>
  <c r="AX71" i="21"/>
  <c r="AY71" i="21"/>
  <c r="AZ71" i="21"/>
  <c r="BA71" i="21"/>
  <c r="BB71" i="21"/>
  <c r="AQ72" i="21"/>
  <c r="AR72" i="21"/>
  <c r="AS72" i="21"/>
  <c r="AT72" i="21"/>
  <c r="AU72" i="21"/>
  <c r="AV72" i="21"/>
  <c r="AW72" i="21"/>
  <c r="AX72" i="21"/>
  <c r="AY72" i="21"/>
  <c r="AZ72" i="21"/>
  <c r="BA72" i="21"/>
  <c r="BB72" i="21"/>
  <c r="AQ73" i="21"/>
  <c r="AR73" i="21"/>
  <c r="AS73" i="21"/>
  <c r="AT73" i="21"/>
  <c r="AU73" i="21"/>
  <c r="AV73" i="21"/>
  <c r="AW73" i="21"/>
  <c r="AX73" i="21"/>
  <c r="AY73" i="21"/>
  <c r="AZ73" i="21"/>
  <c r="BA73" i="21"/>
  <c r="BB73" i="21"/>
  <c r="AQ74" i="21"/>
  <c r="AR74" i="21"/>
  <c r="AS74" i="21"/>
  <c r="AT74" i="21"/>
  <c r="AU74" i="21"/>
  <c r="AV74" i="21"/>
  <c r="AW74" i="21"/>
  <c r="AX74" i="21"/>
  <c r="AY74" i="21"/>
  <c r="AZ74" i="21"/>
  <c r="BA74" i="21"/>
  <c r="BB74" i="21"/>
  <c r="AQ75" i="21"/>
  <c r="AR75" i="21"/>
  <c r="AS75" i="21"/>
  <c r="AT75" i="21"/>
  <c r="AU75" i="21"/>
  <c r="AV75" i="21"/>
  <c r="AW75" i="21"/>
  <c r="AX75" i="21"/>
  <c r="AY75" i="21"/>
  <c r="AZ75" i="21"/>
  <c r="BA75" i="21"/>
  <c r="BB75" i="21"/>
  <c r="AQ76" i="21"/>
  <c r="AR76" i="21"/>
  <c r="AS76" i="21"/>
  <c r="AT76" i="21"/>
  <c r="AU76" i="21"/>
  <c r="AV76" i="21"/>
  <c r="AW76" i="21"/>
  <c r="AX76" i="21"/>
  <c r="AY76" i="21"/>
  <c r="AZ76" i="21"/>
  <c r="BA76" i="21"/>
  <c r="BB76" i="21"/>
  <c r="AQ77" i="21"/>
  <c r="AR77" i="21"/>
  <c r="AS77" i="21"/>
  <c r="AT77" i="21"/>
  <c r="AU77" i="21"/>
  <c r="AV77" i="21"/>
  <c r="AW77" i="21"/>
  <c r="AX77" i="21"/>
  <c r="AY77" i="21"/>
  <c r="AZ77" i="21"/>
  <c r="BA77" i="21"/>
  <c r="BB77" i="21"/>
  <c r="AQ78" i="21"/>
  <c r="AR78" i="21"/>
  <c r="AS78" i="21"/>
  <c r="AT78" i="21"/>
  <c r="AU78" i="21"/>
  <c r="AV78" i="21"/>
  <c r="AW78" i="21"/>
  <c r="AX78" i="21"/>
  <c r="AY78" i="21"/>
  <c r="AZ78" i="21"/>
  <c r="BA78" i="21"/>
  <c r="BB78" i="21"/>
  <c r="AQ79" i="21"/>
  <c r="AR79" i="21"/>
  <c r="AS79" i="21"/>
  <c r="AT79" i="21"/>
  <c r="AU79" i="21"/>
  <c r="AV79" i="21"/>
  <c r="AW79" i="21"/>
  <c r="AX79" i="21"/>
  <c r="AY79" i="21"/>
  <c r="AZ79" i="21"/>
  <c r="BA79" i="21"/>
  <c r="BB79" i="21"/>
  <c r="AQ80" i="21"/>
  <c r="AR80" i="21"/>
  <c r="AS80" i="21"/>
  <c r="AT80" i="21"/>
  <c r="AU80" i="21"/>
  <c r="AV80" i="21"/>
  <c r="AW80" i="21"/>
  <c r="AX80" i="21"/>
  <c r="AY80" i="21"/>
  <c r="AZ80" i="21"/>
  <c r="BA80" i="21"/>
  <c r="BB80" i="21"/>
  <c r="AQ81" i="21"/>
  <c r="AR81" i="21"/>
  <c r="AS81" i="21"/>
  <c r="AT81" i="21"/>
  <c r="AU81" i="21"/>
  <c r="AV81" i="21"/>
  <c r="AW81" i="21"/>
  <c r="AX81" i="21"/>
  <c r="AY81" i="21"/>
  <c r="AZ81" i="21"/>
  <c r="BA81" i="21"/>
  <c r="BB81" i="21"/>
  <c r="AQ82" i="21"/>
  <c r="AR82" i="21"/>
  <c r="AS82" i="21"/>
  <c r="AT82" i="21"/>
  <c r="AU82" i="21"/>
  <c r="AV82" i="21"/>
  <c r="AW82" i="21"/>
  <c r="AX82" i="21"/>
  <c r="AY82" i="21"/>
  <c r="AZ82" i="21"/>
  <c r="BA82" i="21"/>
  <c r="BB82" i="21"/>
  <c r="AQ83" i="21"/>
  <c r="AR83" i="21"/>
  <c r="AS83" i="21"/>
  <c r="AT83" i="21"/>
  <c r="AU83" i="21"/>
  <c r="AV83" i="21"/>
  <c r="AW83" i="21"/>
  <c r="AX83" i="21"/>
  <c r="AY83" i="21"/>
  <c r="AZ83" i="21"/>
  <c r="BA83" i="21"/>
  <c r="BB83" i="21"/>
  <c r="AQ84" i="21"/>
  <c r="AR84" i="21"/>
  <c r="AS84" i="21"/>
  <c r="AT84" i="21"/>
  <c r="AU84" i="21"/>
  <c r="AV84" i="21"/>
  <c r="AW84" i="21"/>
  <c r="AX84" i="21"/>
  <c r="AY84" i="21"/>
  <c r="AZ84" i="21"/>
  <c r="BA84" i="21"/>
  <c r="BB84" i="21"/>
  <c r="AQ85" i="21"/>
  <c r="AR85" i="21"/>
  <c r="AS85" i="21"/>
  <c r="AT85" i="21"/>
  <c r="AU85" i="21"/>
  <c r="AV85" i="21"/>
  <c r="AW85" i="21"/>
  <c r="AX85" i="21"/>
  <c r="AY85" i="21"/>
  <c r="AZ85" i="21"/>
  <c r="BA85" i="21"/>
  <c r="BB85" i="21"/>
  <c r="AQ86" i="21"/>
  <c r="AR86" i="21"/>
  <c r="AS86" i="21"/>
  <c r="AT86" i="21"/>
  <c r="AU86" i="21"/>
  <c r="AV86" i="21"/>
  <c r="AW86" i="21"/>
  <c r="AX86" i="21"/>
  <c r="AY86" i="21"/>
  <c r="AZ86" i="21"/>
  <c r="BA86" i="21"/>
  <c r="BB86" i="21"/>
  <c r="AQ87" i="21"/>
  <c r="AR87" i="21"/>
  <c r="AS87" i="21"/>
  <c r="AT87" i="21"/>
  <c r="AU87" i="21"/>
  <c r="AV87" i="21"/>
  <c r="AW87" i="21"/>
  <c r="AX87" i="21"/>
  <c r="AY87" i="21"/>
  <c r="AZ87" i="21"/>
  <c r="BA87" i="21"/>
  <c r="BB87" i="21"/>
  <c r="AQ88" i="21"/>
  <c r="AR88" i="21"/>
  <c r="AS88" i="21"/>
  <c r="AT88" i="21"/>
  <c r="AU88" i="21"/>
  <c r="AV88" i="21"/>
  <c r="AW88" i="21"/>
  <c r="AX88" i="21"/>
  <c r="AY88" i="21"/>
  <c r="AZ88" i="21"/>
  <c r="BA88" i="21"/>
  <c r="BB88" i="21"/>
  <c r="AQ89" i="21"/>
  <c r="AR89" i="21"/>
  <c r="AS89" i="21"/>
  <c r="AT89" i="21"/>
  <c r="AU89" i="21"/>
  <c r="AV89" i="21"/>
  <c r="AW89" i="21"/>
  <c r="AX89" i="21"/>
  <c r="AY89" i="21"/>
  <c r="AZ89" i="21"/>
  <c r="BA89" i="21"/>
  <c r="BB89" i="21"/>
  <c r="AQ90" i="21"/>
  <c r="AR90" i="21"/>
  <c r="AS90" i="21"/>
  <c r="AT90" i="21"/>
  <c r="AU90" i="21"/>
  <c r="AV90" i="21"/>
  <c r="AW90" i="21"/>
  <c r="AX90" i="21"/>
  <c r="AY90" i="21"/>
  <c r="AZ90" i="21"/>
  <c r="BA90" i="21"/>
  <c r="BB90" i="21"/>
  <c r="AQ91" i="21"/>
  <c r="AR91" i="21"/>
  <c r="AS91" i="21"/>
  <c r="AT91" i="21"/>
  <c r="AU91" i="21"/>
  <c r="AV91" i="21"/>
  <c r="AW91" i="21"/>
  <c r="AX91" i="21"/>
  <c r="AY91" i="21"/>
  <c r="AZ91" i="21"/>
  <c r="BA91" i="21"/>
  <c r="BB91" i="21"/>
  <c r="AQ92" i="21"/>
  <c r="AR92" i="21"/>
  <c r="AS92" i="21"/>
  <c r="AT92" i="21"/>
  <c r="AU92" i="21"/>
  <c r="AV92" i="21"/>
  <c r="AW92" i="21"/>
  <c r="AX92" i="21"/>
  <c r="AY92" i="21"/>
  <c r="AZ92" i="21"/>
  <c r="BA92" i="21"/>
  <c r="BB92" i="21"/>
  <c r="AQ93" i="21"/>
  <c r="AR93" i="21"/>
  <c r="AS93" i="21"/>
  <c r="AT93" i="21"/>
  <c r="AU93" i="21"/>
  <c r="AV93" i="21"/>
  <c r="AW93" i="21"/>
  <c r="AX93" i="21"/>
  <c r="AY93" i="21"/>
  <c r="AZ93" i="21"/>
  <c r="BA93" i="21"/>
  <c r="BB93" i="21"/>
  <c r="AQ94" i="21"/>
  <c r="AR94" i="21"/>
  <c r="AS94" i="21"/>
  <c r="AT94" i="21"/>
  <c r="AU94" i="21"/>
  <c r="AV94" i="21"/>
  <c r="AW94" i="21"/>
  <c r="AX94" i="21"/>
  <c r="AY94" i="21"/>
  <c r="AZ94" i="21"/>
  <c r="BA94" i="21"/>
  <c r="BB94" i="21"/>
  <c r="AQ95" i="21"/>
  <c r="AR95" i="21"/>
  <c r="AS95" i="21"/>
  <c r="AT95" i="21"/>
  <c r="AU95" i="21"/>
  <c r="AV95" i="21"/>
  <c r="AW95" i="21"/>
  <c r="AX95" i="21"/>
  <c r="AY95" i="21"/>
  <c r="AZ95" i="21"/>
  <c r="BA95" i="21"/>
  <c r="BB95" i="21"/>
  <c r="AQ96" i="21"/>
  <c r="AR96" i="21"/>
  <c r="AS96" i="21"/>
  <c r="AT96" i="21"/>
  <c r="AU96" i="21"/>
  <c r="AV96" i="21"/>
  <c r="AW96" i="21"/>
  <c r="AX96" i="21"/>
  <c r="AY96" i="21"/>
  <c r="AZ96" i="21"/>
  <c r="BA96" i="21"/>
  <c r="BB96" i="21"/>
  <c r="AQ97" i="21"/>
  <c r="AR97" i="21"/>
  <c r="AS97" i="21"/>
  <c r="AT97" i="21"/>
  <c r="AU97" i="21"/>
  <c r="AV97" i="21"/>
  <c r="AW97" i="21"/>
  <c r="AX97" i="21"/>
  <c r="AY97" i="21"/>
  <c r="AZ97" i="21"/>
  <c r="BA97" i="21"/>
  <c r="BB97" i="21"/>
  <c r="AQ98" i="21"/>
  <c r="AR98" i="21"/>
  <c r="AS98" i="21"/>
  <c r="AT98" i="21"/>
  <c r="AU98" i="21"/>
  <c r="AV98" i="21"/>
  <c r="AW98" i="21"/>
  <c r="AX98" i="21"/>
  <c r="AY98" i="21"/>
  <c r="AZ98" i="21"/>
  <c r="BA98" i="21"/>
  <c r="BB98" i="21"/>
  <c r="AQ99" i="21"/>
  <c r="AR99" i="21"/>
  <c r="AS99" i="21"/>
  <c r="AT99" i="21"/>
  <c r="AU99" i="21"/>
  <c r="AV99" i="21"/>
  <c r="AW99" i="21"/>
  <c r="AX99" i="21"/>
  <c r="AY99" i="21"/>
  <c r="AZ99" i="21"/>
  <c r="BA99" i="21"/>
  <c r="BB99" i="21"/>
  <c r="AQ100" i="21"/>
  <c r="AR100" i="21"/>
  <c r="AS100" i="21"/>
  <c r="AT100" i="21"/>
  <c r="AU100" i="21"/>
  <c r="AV100" i="21"/>
  <c r="AW100" i="21"/>
  <c r="AX100" i="21"/>
  <c r="AY100" i="21"/>
  <c r="AZ100" i="21"/>
  <c r="BA100" i="21"/>
  <c r="BB100" i="21"/>
  <c r="AQ101" i="21"/>
  <c r="AR101" i="21"/>
  <c r="AS101" i="21"/>
  <c r="AT101" i="21"/>
  <c r="AU101" i="21"/>
  <c r="AV101" i="21"/>
  <c r="AW101" i="21"/>
  <c r="AX101" i="21"/>
  <c r="AY101" i="21"/>
  <c r="AZ101" i="21"/>
  <c r="BA101" i="21"/>
  <c r="BB101" i="21"/>
  <c r="AQ102" i="21"/>
  <c r="AR102" i="21"/>
  <c r="AS102" i="21"/>
  <c r="AT102" i="21"/>
  <c r="AU102" i="21"/>
  <c r="AV102" i="21"/>
  <c r="AW102" i="21"/>
  <c r="AX102" i="21"/>
  <c r="AY102" i="21"/>
  <c r="AZ102" i="21"/>
  <c r="BA102" i="21"/>
  <c r="BB102" i="21"/>
  <c r="AQ103" i="21"/>
  <c r="AR103" i="21"/>
  <c r="AS103" i="21"/>
  <c r="AT103" i="21"/>
  <c r="AU103" i="21"/>
  <c r="AV103" i="21"/>
  <c r="AW103" i="21"/>
  <c r="AX103" i="21"/>
  <c r="AY103" i="21"/>
  <c r="AZ103" i="21"/>
  <c r="BA103" i="21"/>
  <c r="BB103" i="21"/>
  <c r="AQ104" i="21"/>
  <c r="AR104" i="21"/>
  <c r="AS104" i="21"/>
  <c r="AT104" i="21"/>
  <c r="AU104" i="21"/>
  <c r="AV104" i="21"/>
  <c r="AW104" i="21"/>
  <c r="AX104" i="21"/>
  <c r="AY104" i="21"/>
  <c r="AZ104" i="21"/>
  <c r="BA104" i="21"/>
  <c r="BB104" i="21"/>
  <c r="AQ105" i="21"/>
  <c r="AR105" i="21"/>
  <c r="AS105" i="21"/>
  <c r="AT105" i="21"/>
  <c r="AU105" i="21"/>
  <c r="AV105" i="21"/>
  <c r="AW105" i="21"/>
  <c r="AX105" i="21"/>
  <c r="AY105" i="21"/>
  <c r="AZ105" i="21"/>
  <c r="BA105" i="21"/>
  <c r="BB105" i="21"/>
  <c r="AQ106" i="21"/>
  <c r="AR106" i="21"/>
  <c r="AS106" i="21"/>
  <c r="AT106" i="21"/>
  <c r="AU106" i="21"/>
  <c r="AV106" i="21"/>
  <c r="AW106" i="21"/>
  <c r="AX106" i="21"/>
  <c r="AY106" i="21"/>
  <c r="AZ106" i="21"/>
  <c r="BA106" i="21"/>
  <c r="BB106" i="21"/>
  <c r="AQ107" i="21"/>
  <c r="AR107" i="21"/>
  <c r="AS107" i="21"/>
  <c r="AT107" i="21"/>
  <c r="AU107" i="21"/>
  <c r="AV107" i="21"/>
  <c r="AW107" i="21"/>
  <c r="AX107" i="21"/>
  <c r="AY107" i="21"/>
  <c r="AZ107" i="21"/>
  <c r="BA107" i="21"/>
  <c r="BB107" i="21"/>
  <c r="AQ108" i="21"/>
  <c r="AR108" i="21"/>
  <c r="AS108" i="21"/>
  <c r="AT108" i="21"/>
  <c r="AU108" i="21"/>
  <c r="AV108" i="21"/>
  <c r="AW108" i="21"/>
  <c r="AX108" i="21"/>
  <c r="AY108" i="21"/>
  <c r="AZ108" i="21"/>
  <c r="BA108" i="21"/>
  <c r="BB108" i="21"/>
  <c r="AQ109" i="21"/>
  <c r="AR109" i="21"/>
  <c r="AS109" i="21"/>
  <c r="AT109" i="21"/>
  <c r="AU109" i="21"/>
  <c r="AV109" i="21"/>
  <c r="AW109" i="21"/>
  <c r="AX109" i="21"/>
  <c r="AY109" i="21"/>
  <c r="AZ109" i="21"/>
  <c r="BA109" i="21"/>
  <c r="BB109" i="21"/>
  <c r="AQ110" i="21"/>
  <c r="AR110" i="21"/>
  <c r="AS110" i="21"/>
  <c r="AT110" i="21"/>
  <c r="AU110" i="21"/>
  <c r="AV110" i="21"/>
  <c r="AW110" i="21"/>
  <c r="AX110" i="21"/>
  <c r="AY110" i="21"/>
  <c r="AZ110" i="21"/>
  <c r="BA110" i="21"/>
  <c r="BB110" i="21"/>
  <c r="AQ111" i="21"/>
  <c r="AR111" i="21"/>
  <c r="AS111" i="21"/>
  <c r="AT111" i="21"/>
  <c r="AU111" i="21"/>
  <c r="AV111" i="21"/>
  <c r="AW111" i="21"/>
  <c r="AX111" i="21"/>
  <c r="AY111" i="21"/>
  <c r="AZ111" i="21"/>
  <c r="BA111" i="21"/>
  <c r="BB111" i="21"/>
  <c r="AQ112" i="21"/>
  <c r="AR112" i="21"/>
  <c r="AS112" i="21"/>
  <c r="AT112" i="21"/>
  <c r="AU112" i="21"/>
  <c r="AV112" i="21"/>
  <c r="AW112" i="21"/>
  <c r="AX112" i="21"/>
  <c r="AY112" i="21"/>
  <c r="AZ112" i="21"/>
  <c r="BA112" i="21"/>
  <c r="BB112" i="21"/>
  <c r="AQ113" i="21"/>
  <c r="AR113" i="21"/>
  <c r="AS113" i="21"/>
  <c r="AT113" i="21"/>
  <c r="AU113" i="21"/>
  <c r="AV113" i="21"/>
  <c r="AW113" i="21"/>
  <c r="AX113" i="21"/>
  <c r="AY113" i="21"/>
  <c r="AZ113" i="21"/>
  <c r="BA113" i="21"/>
  <c r="BB113" i="21"/>
  <c r="AQ114" i="21"/>
  <c r="AR114" i="21"/>
  <c r="AS114" i="21"/>
  <c r="AT114" i="21"/>
  <c r="AU114" i="21"/>
  <c r="AV114" i="21"/>
  <c r="AW114" i="21"/>
  <c r="AX114" i="21"/>
  <c r="AY114" i="21"/>
  <c r="AZ114" i="21"/>
  <c r="BA114" i="21"/>
  <c r="BB114" i="21"/>
  <c r="AQ115" i="21"/>
  <c r="AR115" i="21"/>
  <c r="AS115" i="21"/>
  <c r="AT115" i="21"/>
  <c r="AU115" i="21"/>
  <c r="AV115" i="21"/>
  <c r="AW115" i="21"/>
  <c r="AX115" i="21"/>
  <c r="AY115" i="21"/>
  <c r="AZ115" i="21"/>
  <c r="BA115" i="21"/>
  <c r="BB115" i="21"/>
  <c r="AQ116" i="21"/>
  <c r="AR116" i="21"/>
  <c r="AS116" i="21"/>
  <c r="AT116" i="21"/>
  <c r="AU116" i="21"/>
  <c r="AV116" i="21"/>
  <c r="AW116" i="21"/>
  <c r="AX116" i="21"/>
  <c r="AY116" i="21"/>
  <c r="AZ116" i="21"/>
  <c r="BA116" i="21"/>
  <c r="BB116" i="21"/>
  <c r="AQ117" i="21"/>
  <c r="AR117" i="21"/>
  <c r="AS117" i="21"/>
  <c r="AT117" i="21"/>
  <c r="AU117" i="21"/>
  <c r="AV117" i="21"/>
  <c r="AW117" i="21"/>
  <c r="AX117" i="21"/>
  <c r="AY117" i="21"/>
  <c r="AZ117" i="21"/>
  <c r="BA117" i="21"/>
  <c r="BB117" i="21"/>
  <c r="AQ118" i="21"/>
  <c r="AR118" i="21"/>
  <c r="AS118" i="21"/>
  <c r="AT118" i="21"/>
  <c r="AU118" i="21"/>
  <c r="AV118" i="21"/>
  <c r="AW118" i="21"/>
  <c r="AX118" i="21"/>
  <c r="AY118" i="21"/>
  <c r="AZ118" i="21"/>
  <c r="BA118" i="21"/>
  <c r="BB118" i="21"/>
  <c r="AQ119" i="21"/>
  <c r="AR119" i="21"/>
  <c r="AS119" i="21"/>
  <c r="AT119" i="21"/>
  <c r="AU119" i="21"/>
  <c r="AV119" i="21"/>
  <c r="AW119" i="21"/>
  <c r="AX119" i="21"/>
  <c r="AY119" i="21"/>
  <c r="AZ119" i="21"/>
  <c r="BA119" i="21"/>
  <c r="BB119" i="21"/>
  <c r="AQ120" i="21"/>
  <c r="AR120" i="21"/>
  <c r="AS120" i="21"/>
  <c r="AT120" i="21"/>
  <c r="AU120" i="21"/>
  <c r="AV120" i="21"/>
  <c r="AW120" i="21"/>
  <c r="AX120" i="21"/>
  <c r="AY120" i="21"/>
  <c r="AZ120" i="21"/>
  <c r="BA120" i="21"/>
  <c r="BB120" i="21"/>
  <c r="AQ121" i="21"/>
  <c r="AR121" i="21"/>
  <c r="AS121" i="21"/>
  <c r="AT121" i="21"/>
  <c r="AU121" i="21"/>
  <c r="AV121" i="21"/>
  <c r="AW121" i="21"/>
  <c r="AX121" i="21"/>
  <c r="AY121" i="21"/>
  <c r="AZ121" i="21"/>
  <c r="BA121" i="21"/>
  <c r="BB121" i="21"/>
  <c r="AQ122" i="21"/>
  <c r="AR122" i="21"/>
  <c r="AS122" i="21"/>
  <c r="AT122" i="21"/>
  <c r="AU122" i="21"/>
  <c r="AV122" i="21"/>
  <c r="AW122" i="21"/>
  <c r="AX122" i="21"/>
  <c r="AY122" i="21"/>
  <c r="AZ122" i="21"/>
  <c r="BA122" i="21"/>
  <c r="BB122" i="21"/>
  <c r="AQ123" i="21"/>
  <c r="AR123" i="21"/>
  <c r="AS123" i="21"/>
  <c r="AT123" i="21"/>
  <c r="AU123" i="21"/>
  <c r="AV123" i="21"/>
  <c r="AW123" i="21"/>
  <c r="AX123" i="21"/>
  <c r="AY123" i="21"/>
  <c r="AZ123" i="21"/>
  <c r="BA123" i="21"/>
  <c r="BB123" i="21"/>
  <c r="AQ124" i="21"/>
  <c r="AR124" i="21"/>
  <c r="AS124" i="21"/>
  <c r="AT124" i="21"/>
  <c r="AU124" i="21"/>
  <c r="AV124" i="21"/>
  <c r="AW124" i="21"/>
  <c r="AX124" i="21"/>
  <c r="AY124" i="21"/>
  <c r="AZ124" i="21"/>
  <c r="BA124" i="21"/>
  <c r="BB124" i="21"/>
  <c r="AQ125" i="21"/>
  <c r="AR125" i="21"/>
  <c r="AS125" i="21"/>
  <c r="AT125" i="21"/>
  <c r="AU125" i="21"/>
  <c r="AV125" i="21"/>
  <c r="AW125" i="21"/>
  <c r="AX125" i="21"/>
  <c r="AY125" i="21"/>
  <c r="AZ125" i="21"/>
  <c r="BA125" i="21"/>
  <c r="BB125" i="21"/>
  <c r="AQ126" i="21"/>
  <c r="AR126" i="21"/>
  <c r="AS126" i="21"/>
  <c r="AT126" i="21"/>
  <c r="AU126" i="21"/>
  <c r="AV126" i="21"/>
  <c r="AW126" i="21"/>
  <c r="AX126" i="21"/>
  <c r="AY126" i="21"/>
  <c r="AZ126" i="21"/>
  <c r="BA126" i="21"/>
  <c r="BB126" i="21"/>
  <c r="AQ127" i="21"/>
  <c r="AR127" i="21"/>
  <c r="AS127" i="21"/>
  <c r="AT127" i="21"/>
  <c r="AU127" i="21"/>
  <c r="AV127" i="21"/>
  <c r="AW127" i="21"/>
  <c r="AX127" i="21"/>
  <c r="AY127" i="21"/>
  <c r="AZ127" i="21"/>
  <c r="BA127" i="21"/>
  <c r="BB127" i="21"/>
  <c r="AQ128" i="21"/>
  <c r="AR128" i="21"/>
  <c r="AS128" i="21"/>
  <c r="AT128" i="21"/>
  <c r="AU128" i="21"/>
  <c r="AV128" i="21"/>
  <c r="AW128" i="21"/>
  <c r="AX128" i="21"/>
  <c r="AY128" i="21"/>
  <c r="AZ128" i="21"/>
  <c r="BA128" i="21"/>
  <c r="BB128" i="21"/>
  <c r="AQ129" i="21"/>
  <c r="AR129" i="21"/>
  <c r="AS129" i="21"/>
  <c r="AT129" i="21"/>
  <c r="AU129" i="21"/>
  <c r="AV129" i="21"/>
  <c r="AW129" i="21"/>
  <c r="AX129" i="21"/>
  <c r="AY129" i="21"/>
  <c r="AZ129" i="21"/>
  <c r="BA129" i="21"/>
  <c r="BB129" i="21"/>
  <c r="AQ130" i="21"/>
  <c r="AR130" i="21"/>
  <c r="AS130" i="21"/>
  <c r="AT130" i="21"/>
  <c r="AU130" i="21"/>
  <c r="AV130" i="21"/>
  <c r="AW130" i="21"/>
  <c r="AX130" i="21"/>
  <c r="AY130" i="21"/>
  <c r="AZ130" i="21"/>
  <c r="BA130" i="21"/>
  <c r="BB130" i="21"/>
  <c r="AQ131" i="21"/>
  <c r="AR131" i="21"/>
  <c r="AS131" i="21"/>
  <c r="AT131" i="21"/>
  <c r="AU131" i="21"/>
  <c r="AV131" i="21"/>
  <c r="AW131" i="21"/>
  <c r="AX131" i="21"/>
  <c r="AY131" i="21"/>
  <c r="AZ131" i="21"/>
  <c r="BA131" i="21"/>
  <c r="BB131" i="21"/>
  <c r="AQ132" i="21"/>
  <c r="AR132" i="21"/>
  <c r="AS132" i="21"/>
  <c r="AT132" i="21"/>
  <c r="AU132" i="21"/>
  <c r="AV132" i="21"/>
  <c r="AW132" i="21"/>
  <c r="AX132" i="21"/>
  <c r="AY132" i="21"/>
  <c r="AZ132" i="21"/>
  <c r="BA132" i="21"/>
  <c r="BB132" i="21"/>
  <c r="AQ133" i="21"/>
  <c r="AR133" i="21"/>
  <c r="AS133" i="21"/>
  <c r="AT133" i="21"/>
  <c r="AU133" i="21"/>
  <c r="AV133" i="21"/>
  <c r="AW133" i="21"/>
  <c r="AX133" i="21"/>
  <c r="AY133" i="21"/>
  <c r="AZ133" i="21"/>
  <c r="BA133" i="21"/>
  <c r="BB133" i="21"/>
  <c r="AQ134" i="21"/>
  <c r="AR134" i="21"/>
  <c r="AS134" i="21"/>
  <c r="AT134" i="21"/>
  <c r="AU134" i="21"/>
  <c r="AV134" i="21"/>
  <c r="AW134" i="21"/>
  <c r="AX134" i="21"/>
  <c r="AY134" i="21"/>
  <c r="AZ134" i="21"/>
  <c r="BA134" i="21"/>
  <c r="BB134" i="21"/>
  <c r="AQ135" i="21"/>
  <c r="AR135" i="21"/>
  <c r="AS135" i="21"/>
  <c r="AT135" i="21"/>
  <c r="AU135" i="21"/>
  <c r="AV135" i="21"/>
  <c r="AW135" i="21"/>
  <c r="AX135" i="21"/>
  <c r="AY135" i="21"/>
  <c r="AZ135" i="21"/>
  <c r="BA135" i="21"/>
  <c r="BB135" i="21"/>
  <c r="AQ136" i="21"/>
  <c r="AR136" i="21"/>
  <c r="AS136" i="21"/>
  <c r="AT136" i="21"/>
  <c r="AU136" i="21"/>
  <c r="AV136" i="21"/>
  <c r="AW136" i="21"/>
  <c r="AX136" i="21"/>
  <c r="AY136" i="21"/>
  <c r="AZ136" i="21"/>
  <c r="BA136" i="21"/>
  <c r="BB136" i="21"/>
  <c r="AQ137" i="21"/>
  <c r="AR137" i="21"/>
  <c r="AS137" i="21"/>
  <c r="AT137" i="21"/>
  <c r="AU137" i="21"/>
  <c r="AV137" i="21"/>
  <c r="AW137" i="21"/>
  <c r="AX137" i="21"/>
  <c r="AY137" i="21"/>
  <c r="AZ137" i="21"/>
  <c r="BA137" i="21"/>
  <c r="BB137" i="21"/>
  <c r="AQ138" i="21"/>
  <c r="AR138" i="21"/>
  <c r="AS138" i="21"/>
  <c r="AT138" i="21"/>
  <c r="AU138" i="21"/>
  <c r="AV138" i="21"/>
  <c r="AW138" i="21"/>
  <c r="AX138" i="21"/>
  <c r="AY138" i="21"/>
  <c r="AZ138" i="21"/>
  <c r="BA138" i="21"/>
  <c r="BB138" i="21"/>
  <c r="AQ139" i="21"/>
  <c r="AR139" i="21"/>
  <c r="AS139" i="21"/>
  <c r="AT139" i="21"/>
  <c r="AU139" i="21"/>
  <c r="AV139" i="21"/>
  <c r="AW139" i="21"/>
  <c r="AX139" i="21"/>
  <c r="AY139" i="21"/>
  <c r="AZ139" i="21"/>
  <c r="BA139" i="21"/>
  <c r="BB139" i="21"/>
  <c r="AQ140" i="21"/>
  <c r="AR140" i="21"/>
  <c r="AS140" i="21"/>
  <c r="AT140" i="21"/>
  <c r="AU140" i="21"/>
  <c r="AV140" i="21"/>
  <c r="AW140" i="21"/>
  <c r="AX140" i="21"/>
  <c r="AY140" i="21"/>
  <c r="AZ140" i="21"/>
  <c r="BA140" i="21"/>
  <c r="BB140" i="21"/>
  <c r="AQ141" i="21"/>
  <c r="AR141" i="21"/>
  <c r="AS141" i="21"/>
  <c r="AT141" i="21"/>
  <c r="AU141" i="21"/>
  <c r="AV141" i="21"/>
  <c r="AW141" i="21"/>
  <c r="AX141" i="21"/>
  <c r="AY141" i="21"/>
  <c r="AZ141" i="21"/>
  <c r="BA141" i="21"/>
  <c r="BB141" i="21"/>
  <c r="AQ142" i="21"/>
  <c r="AR142" i="21"/>
  <c r="AS142" i="21"/>
  <c r="AT142" i="21"/>
  <c r="AU142" i="21"/>
  <c r="AV142" i="21"/>
  <c r="AW142" i="21"/>
  <c r="AX142" i="21"/>
  <c r="AY142" i="21"/>
  <c r="AZ142" i="21"/>
  <c r="BA142" i="21"/>
  <c r="BB142" i="21"/>
  <c r="AQ143" i="21"/>
  <c r="AR143" i="21"/>
  <c r="AS143" i="21"/>
  <c r="AT143" i="21"/>
  <c r="AU143" i="21"/>
  <c r="AV143" i="21"/>
  <c r="AW143" i="21"/>
  <c r="AX143" i="21"/>
  <c r="AY143" i="21"/>
  <c r="AZ143" i="21"/>
  <c r="BA143" i="21"/>
  <c r="BB143" i="21"/>
  <c r="AQ144" i="21"/>
  <c r="AR144" i="21"/>
  <c r="AS144" i="21"/>
  <c r="AT144" i="21"/>
  <c r="AU144" i="21"/>
  <c r="AV144" i="21"/>
  <c r="AW144" i="21"/>
  <c r="AX144" i="21"/>
  <c r="AY144" i="21"/>
  <c r="AZ144" i="21"/>
  <c r="BA144" i="21"/>
  <c r="BB144" i="21"/>
  <c r="AQ145" i="21"/>
  <c r="AR145" i="21"/>
  <c r="AS145" i="21"/>
  <c r="AT145" i="21"/>
  <c r="AU145" i="21"/>
  <c r="AV145" i="21"/>
  <c r="AW145" i="21"/>
  <c r="AX145" i="21"/>
  <c r="AY145" i="21"/>
  <c r="AZ145" i="21"/>
  <c r="BA145" i="21"/>
  <c r="BB145" i="21"/>
  <c r="AQ146" i="21"/>
  <c r="AR146" i="21"/>
  <c r="AS146" i="21"/>
  <c r="AT146" i="21"/>
  <c r="AU146" i="21"/>
  <c r="AV146" i="21"/>
  <c r="AW146" i="21"/>
  <c r="AX146" i="21"/>
  <c r="AY146" i="21"/>
  <c r="AZ146" i="21"/>
  <c r="BA146" i="21"/>
  <c r="BB146" i="21"/>
  <c r="AQ147" i="21"/>
  <c r="AR147" i="21"/>
  <c r="AS147" i="21"/>
  <c r="AT147" i="21"/>
  <c r="AU147" i="21"/>
  <c r="AV147" i="21"/>
  <c r="AW147" i="21"/>
  <c r="AX147" i="21"/>
  <c r="AY147" i="21"/>
  <c r="AZ147" i="21"/>
  <c r="BA147" i="21"/>
  <c r="BB147" i="21"/>
  <c r="AQ148" i="21"/>
  <c r="AR148" i="21"/>
  <c r="AS148" i="21"/>
  <c r="AT148" i="21"/>
  <c r="AU148" i="21"/>
  <c r="AV148" i="21"/>
  <c r="AW148" i="21"/>
  <c r="AX148" i="21"/>
  <c r="AY148" i="21"/>
  <c r="AZ148" i="21"/>
  <c r="BA148" i="21"/>
  <c r="BB148" i="21"/>
  <c r="AQ149" i="21"/>
  <c r="AR149" i="21"/>
  <c r="AS149" i="21"/>
  <c r="AT149" i="21"/>
  <c r="AU149" i="21"/>
  <c r="AV149" i="21"/>
  <c r="AW149" i="21"/>
  <c r="AX149" i="21"/>
  <c r="AY149" i="21"/>
  <c r="AZ149" i="21"/>
  <c r="BA149" i="21"/>
  <c r="BB149" i="21"/>
  <c r="AQ150" i="21"/>
  <c r="AR150" i="21"/>
  <c r="AS150" i="21"/>
  <c r="AT150" i="21"/>
  <c r="AU150" i="21"/>
  <c r="AV150" i="21"/>
  <c r="AW150" i="21"/>
  <c r="AX150" i="21"/>
  <c r="AY150" i="21"/>
  <c r="AZ150" i="21"/>
  <c r="BA150" i="21"/>
  <c r="BB150" i="21"/>
  <c r="AQ151" i="21"/>
  <c r="AR151" i="21"/>
  <c r="AS151" i="21"/>
  <c r="AT151" i="21"/>
  <c r="AU151" i="21"/>
  <c r="AV151" i="21"/>
  <c r="AW151" i="21"/>
  <c r="AX151" i="21"/>
  <c r="AY151" i="21"/>
  <c r="AZ151" i="21"/>
  <c r="BA151" i="21"/>
  <c r="BB151" i="21"/>
  <c r="AQ152" i="21"/>
  <c r="AR152" i="21"/>
  <c r="AS152" i="21"/>
  <c r="AT152" i="21"/>
  <c r="AU152" i="21"/>
  <c r="AV152" i="21"/>
  <c r="AW152" i="21"/>
  <c r="AX152" i="21"/>
  <c r="AY152" i="21"/>
  <c r="AZ152" i="21"/>
  <c r="BA152" i="21"/>
  <c r="BB152" i="21"/>
  <c r="AQ153" i="21"/>
  <c r="AR153" i="21"/>
  <c r="AS153" i="21"/>
  <c r="AT153" i="21"/>
  <c r="AU153" i="21"/>
  <c r="AV153" i="21"/>
  <c r="AW153" i="21"/>
  <c r="AX153" i="21"/>
  <c r="AY153" i="21"/>
  <c r="AZ153" i="21"/>
  <c r="BA153" i="21"/>
  <c r="BB153" i="21"/>
  <c r="AQ154" i="21"/>
  <c r="AR154" i="21"/>
  <c r="AS154" i="21"/>
  <c r="AT154" i="21"/>
  <c r="AU154" i="21"/>
  <c r="AV154" i="21"/>
  <c r="AW154" i="21"/>
  <c r="AX154" i="21"/>
  <c r="AY154" i="21"/>
  <c r="AZ154" i="21"/>
  <c r="BA154" i="21"/>
  <c r="BB154" i="21"/>
  <c r="AQ155" i="21"/>
  <c r="AR155" i="21"/>
  <c r="AS155" i="21"/>
  <c r="AT155" i="21"/>
  <c r="AU155" i="21"/>
  <c r="AV155" i="21"/>
  <c r="AW155" i="21"/>
  <c r="AX155" i="21"/>
  <c r="AY155" i="21"/>
  <c r="AZ155" i="21"/>
  <c r="BA155" i="21"/>
  <c r="BB155" i="21"/>
  <c r="AQ156" i="21"/>
  <c r="AR156" i="21"/>
  <c r="AS156" i="21"/>
  <c r="AT156" i="21"/>
  <c r="AU156" i="21"/>
  <c r="AV156" i="21"/>
  <c r="AW156" i="21"/>
  <c r="AX156" i="21"/>
  <c r="AY156" i="21"/>
  <c r="AZ156" i="21"/>
  <c r="BA156" i="21"/>
  <c r="BB156" i="21"/>
  <c r="AQ157" i="21"/>
  <c r="AR157" i="21"/>
  <c r="AS157" i="21"/>
  <c r="AT157" i="21"/>
  <c r="AU157" i="21"/>
  <c r="AV157" i="21"/>
  <c r="AW157" i="21"/>
  <c r="AX157" i="21"/>
  <c r="AY157" i="21"/>
  <c r="AZ157" i="21"/>
  <c r="BA157" i="21"/>
  <c r="BB157" i="21"/>
  <c r="AQ158" i="21"/>
  <c r="AR158" i="21"/>
  <c r="AS158" i="21"/>
  <c r="AT158" i="21"/>
  <c r="AU158" i="21"/>
  <c r="AV158" i="21"/>
  <c r="AW158" i="21"/>
  <c r="AX158" i="21"/>
  <c r="AY158" i="21"/>
  <c r="AZ158" i="21"/>
  <c r="BA158" i="21"/>
  <c r="BB158" i="21"/>
  <c r="AQ159" i="21"/>
  <c r="AR159" i="21"/>
  <c r="AS159" i="21"/>
  <c r="AT159" i="21"/>
  <c r="AU159" i="21"/>
  <c r="AV159" i="21"/>
  <c r="AW159" i="21"/>
  <c r="AX159" i="21"/>
  <c r="AY159" i="21"/>
  <c r="AZ159" i="21"/>
  <c r="BA159" i="21"/>
  <c r="BB159" i="21"/>
  <c r="AQ160" i="21"/>
  <c r="AR160" i="21"/>
  <c r="AS160" i="21"/>
  <c r="AT160" i="21"/>
  <c r="AU160" i="21"/>
  <c r="AV160" i="21"/>
  <c r="AW160" i="21"/>
  <c r="AX160" i="21"/>
  <c r="AY160" i="21"/>
  <c r="AZ160" i="21"/>
  <c r="BA160" i="21"/>
  <c r="BB160" i="21"/>
  <c r="AQ161" i="21"/>
  <c r="AR161" i="21"/>
  <c r="AS161" i="21"/>
  <c r="AT161" i="21"/>
  <c r="AU161" i="21"/>
  <c r="AV161" i="21"/>
  <c r="AW161" i="21"/>
  <c r="AX161" i="21"/>
  <c r="AY161" i="21"/>
  <c r="AZ161" i="21"/>
  <c r="BA161" i="21"/>
  <c r="BB161" i="21"/>
  <c r="AQ162" i="21"/>
  <c r="AR162" i="21"/>
  <c r="AS162" i="21"/>
  <c r="AT162" i="21"/>
  <c r="AU162" i="21"/>
  <c r="AV162" i="21"/>
  <c r="AW162" i="21"/>
  <c r="AX162" i="21"/>
  <c r="AY162" i="21"/>
  <c r="AZ162" i="21"/>
  <c r="BA162" i="21"/>
  <c r="BB162" i="21"/>
  <c r="AQ163" i="21"/>
  <c r="AR163" i="21"/>
  <c r="AS163" i="21"/>
  <c r="AT163" i="21"/>
  <c r="AU163" i="21"/>
  <c r="AV163" i="21"/>
  <c r="AW163" i="21"/>
  <c r="AX163" i="21"/>
  <c r="AY163" i="21"/>
  <c r="AZ163" i="21"/>
  <c r="BA163" i="21"/>
  <c r="BB163" i="21"/>
  <c r="AQ164" i="21"/>
  <c r="AR164" i="21"/>
  <c r="AS164" i="21"/>
  <c r="AT164" i="21"/>
  <c r="AU164" i="21"/>
  <c r="AV164" i="21"/>
  <c r="AW164" i="21"/>
  <c r="AX164" i="21"/>
  <c r="AY164" i="21"/>
  <c r="AZ164" i="21"/>
  <c r="BA164" i="21"/>
  <c r="BB164" i="21"/>
  <c r="AQ165" i="21"/>
  <c r="AR165" i="21"/>
  <c r="AS165" i="21"/>
  <c r="AT165" i="21"/>
  <c r="AU165" i="21"/>
  <c r="AV165" i="21"/>
  <c r="AW165" i="21"/>
  <c r="AX165" i="21"/>
  <c r="AY165" i="21"/>
  <c r="AZ165" i="21"/>
  <c r="BA165" i="21"/>
  <c r="BB165" i="21"/>
  <c r="AQ166" i="21"/>
  <c r="AR166" i="21"/>
  <c r="AS166" i="21"/>
  <c r="AT166" i="21"/>
  <c r="AU166" i="21"/>
  <c r="AV166" i="21"/>
  <c r="AW166" i="21"/>
  <c r="AX166" i="21"/>
  <c r="AY166" i="21"/>
  <c r="AZ166" i="21"/>
  <c r="BA166" i="21"/>
  <c r="BB166" i="21"/>
  <c r="AQ167" i="21"/>
  <c r="AR167" i="21"/>
  <c r="AS167" i="21"/>
  <c r="AT167" i="21"/>
  <c r="AU167" i="21"/>
  <c r="AV167" i="21"/>
  <c r="AW167" i="21"/>
  <c r="AX167" i="21"/>
  <c r="AY167" i="21"/>
  <c r="AZ167" i="21"/>
  <c r="BA167" i="21"/>
  <c r="BB167" i="21"/>
  <c r="AQ168" i="21"/>
  <c r="AR168" i="21"/>
  <c r="AS168" i="21"/>
  <c r="AT168" i="21"/>
  <c r="AU168" i="21"/>
  <c r="AV168" i="21"/>
  <c r="AW168" i="21"/>
  <c r="AX168" i="21"/>
  <c r="AY168" i="21"/>
  <c r="AZ168" i="21"/>
  <c r="BA168" i="21"/>
  <c r="BB168" i="21"/>
  <c r="AQ169" i="21"/>
  <c r="AR169" i="21"/>
  <c r="AS169" i="21"/>
  <c r="AT169" i="21"/>
  <c r="AU169" i="21"/>
  <c r="AV169" i="21"/>
  <c r="AW169" i="21"/>
  <c r="AX169" i="21"/>
  <c r="AY169" i="21"/>
  <c r="AZ169" i="21"/>
  <c r="BA169" i="21"/>
  <c r="BB169" i="21"/>
  <c r="AQ170" i="21"/>
  <c r="AR170" i="21"/>
  <c r="AS170" i="21"/>
  <c r="AT170" i="21"/>
  <c r="AU170" i="21"/>
  <c r="AV170" i="21"/>
  <c r="AW170" i="21"/>
  <c r="AX170" i="21"/>
  <c r="AY170" i="21"/>
  <c r="AZ170" i="21"/>
  <c r="BA170" i="21"/>
  <c r="BB170" i="21"/>
  <c r="AQ171" i="21"/>
  <c r="AR171" i="21"/>
  <c r="AS171" i="21"/>
  <c r="AT171" i="21"/>
  <c r="AU171" i="21"/>
  <c r="AV171" i="21"/>
  <c r="AW171" i="21"/>
  <c r="AX171" i="21"/>
  <c r="AY171" i="21"/>
  <c r="AZ171" i="21"/>
  <c r="BA171" i="21"/>
  <c r="BB171" i="21"/>
  <c r="AQ172" i="21"/>
  <c r="AR172" i="21"/>
  <c r="AS172" i="21"/>
  <c r="AT172" i="21"/>
  <c r="AU172" i="21"/>
  <c r="AV172" i="21"/>
  <c r="AW172" i="21"/>
  <c r="AX172" i="21"/>
  <c r="AY172" i="21"/>
  <c r="AZ172" i="21"/>
  <c r="BA172" i="21"/>
  <c r="BB172" i="21"/>
  <c r="AQ173" i="21"/>
  <c r="AR173" i="21"/>
  <c r="AS173" i="21"/>
  <c r="AT173" i="21"/>
  <c r="AU173" i="21"/>
  <c r="AV173" i="21"/>
  <c r="AW173" i="21"/>
  <c r="AX173" i="21"/>
  <c r="AY173" i="21"/>
  <c r="AZ173" i="21"/>
  <c r="BA173" i="21"/>
  <c r="BB173" i="21"/>
  <c r="AQ174" i="21"/>
  <c r="AR174" i="21"/>
  <c r="AS174" i="21"/>
  <c r="AT174" i="21"/>
  <c r="AU174" i="21"/>
  <c r="AV174" i="21"/>
  <c r="AW174" i="21"/>
  <c r="AX174" i="21"/>
  <c r="AY174" i="21"/>
  <c r="AZ174" i="21"/>
  <c r="BA174" i="21"/>
  <c r="BB174" i="21"/>
  <c r="AQ175" i="21"/>
  <c r="AR175" i="21"/>
  <c r="AS175" i="21"/>
  <c r="AT175" i="21"/>
  <c r="AU175" i="21"/>
  <c r="AV175" i="21"/>
  <c r="AW175" i="21"/>
  <c r="AX175" i="21"/>
  <c r="AY175" i="21"/>
  <c r="AZ175" i="21"/>
  <c r="BA175" i="21"/>
  <c r="BB175" i="21"/>
  <c r="AQ176" i="21"/>
  <c r="AR176" i="21"/>
  <c r="AS176" i="21"/>
  <c r="AT176" i="21"/>
  <c r="AU176" i="21"/>
  <c r="AV176" i="21"/>
  <c r="AW176" i="21"/>
  <c r="AX176" i="21"/>
  <c r="AY176" i="21"/>
  <c r="AZ176" i="21"/>
  <c r="BA176" i="21"/>
  <c r="BB176" i="21"/>
  <c r="AQ177" i="21"/>
  <c r="AR177" i="21"/>
  <c r="AS177" i="21"/>
  <c r="AT177" i="21"/>
  <c r="AU177" i="21"/>
  <c r="AV177" i="21"/>
  <c r="AW177" i="21"/>
  <c r="AX177" i="21"/>
  <c r="AY177" i="21"/>
  <c r="AZ177" i="21"/>
  <c r="BA177" i="21"/>
  <c r="BB177" i="21"/>
  <c r="AQ178" i="21"/>
  <c r="AR178" i="21"/>
  <c r="AS178" i="21"/>
  <c r="AT178" i="21"/>
  <c r="AU178" i="21"/>
  <c r="AV178" i="21"/>
  <c r="AW178" i="21"/>
  <c r="AX178" i="21"/>
  <c r="AY178" i="21"/>
  <c r="AZ178" i="21"/>
  <c r="BA178" i="21"/>
  <c r="BB178" i="21"/>
  <c r="AQ179" i="21"/>
  <c r="AR179" i="21"/>
  <c r="AS179" i="21"/>
  <c r="AT179" i="21"/>
  <c r="AU179" i="21"/>
  <c r="AV179" i="21"/>
  <c r="AW179" i="21"/>
  <c r="AX179" i="21"/>
  <c r="AY179" i="21"/>
  <c r="AZ179" i="21"/>
  <c r="BA179" i="21"/>
  <c r="BB179" i="21"/>
  <c r="AQ180" i="21"/>
  <c r="AR180" i="21"/>
  <c r="AS180" i="21"/>
  <c r="AT180" i="21"/>
  <c r="AU180" i="21"/>
  <c r="AV180" i="21"/>
  <c r="AW180" i="21"/>
  <c r="AX180" i="21"/>
  <c r="AY180" i="21"/>
  <c r="AZ180" i="21"/>
  <c r="BA180" i="21"/>
  <c r="BB180" i="21"/>
  <c r="AQ181" i="21"/>
  <c r="AR181" i="21"/>
  <c r="AS181" i="21"/>
  <c r="AT181" i="21"/>
  <c r="AU181" i="21"/>
  <c r="AV181" i="21"/>
  <c r="AW181" i="21"/>
  <c r="AX181" i="21"/>
  <c r="AY181" i="21"/>
  <c r="AZ181" i="21"/>
  <c r="BA181" i="21"/>
  <c r="BB181" i="21"/>
  <c r="AQ182" i="21"/>
  <c r="AR182" i="21"/>
  <c r="AS182" i="21"/>
  <c r="AT182" i="21"/>
  <c r="AU182" i="21"/>
  <c r="AV182" i="21"/>
  <c r="AW182" i="21"/>
  <c r="AX182" i="21"/>
  <c r="AY182" i="21"/>
  <c r="AZ182" i="21"/>
  <c r="BA182" i="21"/>
  <c r="BB182" i="21"/>
  <c r="AQ183" i="21"/>
  <c r="AW183" i="21"/>
  <c r="C183" i="19"/>
  <c r="D183" i="19"/>
  <c r="E183" i="19"/>
  <c r="F183" i="19"/>
  <c r="G183" i="19"/>
  <c r="H183" i="19"/>
  <c r="I183" i="19"/>
  <c r="J183" i="19"/>
  <c r="K183" i="19"/>
  <c r="L183" i="19"/>
  <c r="M183" i="19"/>
  <c r="N183" i="19"/>
  <c r="C184" i="19"/>
  <c r="I184" i="19"/>
  <c r="J203" i="19"/>
  <c r="K203" i="19"/>
  <c r="L203" i="19"/>
  <c r="M203" i="19"/>
  <c r="N203" i="19"/>
  <c r="O203" i="19"/>
  <c r="P203" i="19"/>
  <c r="Q203" i="19"/>
  <c r="R203" i="19"/>
  <c r="S203" i="19"/>
  <c r="T203" i="19"/>
  <c r="U203" i="19"/>
  <c r="I183" i="18"/>
  <c r="J183" i="18"/>
  <c r="K183" i="18"/>
  <c r="L183" i="18"/>
  <c r="M183" i="18"/>
  <c r="N183" i="18"/>
  <c r="I184" i="18"/>
  <c r="C183" i="18"/>
  <c r="D183" i="18"/>
  <c r="E183" i="18"/>
  <c r="F183" i="18"/>
  <c r="G183" i="18"/>
  <c r="H183" i="18"/>
  <c r="C184" i="18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C184" i="17"/>
  <c r="I184" i="17"/>
  <c r="K10" i="16"/>
  <c r="H10" i="16"/>
  <c r="K15" i="16"/>
  <c r="J10" i="16"/>
  <c r="J15" i="16"/>
  <c r="I10" i="16"/>
  <c r="I15" i="16"/>
  <c r="H15" i="16"/>
  <c r="E10" i="16"/>
  <c r="B10" i="16"/>
  <c r="E15" i="16"/>
  <c r="D10" i="16"/>
  <c r="D15" i="16"/>
  <c r="C10" i="16"/>
  <c r="C15" i="16"/>
  <c r="B15" i="16"/>
  <c r="K9" i="16"/>
  <c r="H9" i="16"/>
  <c r="K14" i="16"/>
  <c r="J9" i="16"/>
  <c r="J14" i="16"/>
  <c r="I9" i="16"/>
  <c r="I14" i="16"/>
  <c r="H14" i="16"/>
  <c r="E9" i="16"/>
  <c r="B9" i="16"/>
  <c r="E14" i="16"/>
  <c r="D9" i="16"/>
  <c r="D14" i="16"/>
  <c r="C9" i="16"/>
  <c r="C14" i="16"/>
  <c r="B14" i="16"/>
  <c r="K8" i="16"/>
  <c r="H8" i="16"/>
  <c r="K13" i="16"/>
  <c r="J8" i="16"/>
  <c r="J13" i="16"/>
  <c r="I8" i="16"/>
  <c r="I13" i="16"/>
  <c r="H13" i="16"/>
  <c r="E8" i="16"/>
  <c r="B8" i="16"/>
  <c r="E13" i="16"/>
  <c r="D8" i="16"/>
  <c r="D13" i="16"/>
  <c r="C8" i="16"/>
  <c r="C13" i="16"/>
  <c r="B13" i="16"/>
  <c r="Q10" i="16"/>
  <c r="P10" i="16"/>
  <c r="O10" i="16"/>
  <c r="N10" i="16"/>
  <c r="Q9" i="16"/>
  <c r="P9" i="16"/>
  <c r="O9" i="16"/>
  <c r="N9" i="16"/>
  <c r="Q8" i="16"/>
  <c r="P8" i="16"/>
  <c r="O8" i="16"/>
  <c r="N8" i="16"/>
  <c r="Q17" i="4"/>
  <c r="G37" i="8"/>
  <c r="G16" i="8"/>
  <c r="G15" i="8"/>
  <c r="G17" i="8"/>
  <c r="G18" i="8"/>
  <c r="G19" i="8"/>
  <c r="G20" i="8"/>
  <c r="H15" i="8"/>
  <c r="I16" i="8"/>
  <c r="J16" i="8"/>
  <c r="G108" i="5"/>
  <c r="G115" i="5"/>
  <c r="G114" i="5"/>
  <c r="G113" i="5"/>
  <c r="G112" i="5"/>
  <c r="G111" i="5"/>
  <c r="G110" i="5"/>
  <c r="G109" i="5"/>
  <c r="G107" i="5"/>
  <c r="G106" i="5"/>
  <c r="G105" i="5"/>
  <c r="G104" i="5"/>
  <c r="H104" i="5"/>
  <c r="P18" i="4"/>
  <c r="P17" i="4"/>
  <c r="O18" i="4"/>
  <c r="O17" i="4"/>
  <c r="J18" i="4"/>
  <c r="K18" i="4"/>
  <c r="L18" i="4"/>
  <c r="M18" i="4"/>
  <c r="N18" i="4"/>
  <c r="I18" i="4"/>
  <c r="J17" i="4"/>
  <c r="K17" i="4"/>
  <c r="L17" i="4"/>
  <c r="M17" i="4"/>
  <c r="N17" i="4"/>
  <c r="I17" i="4"/>
  <c r="I108" i="5"/>
  <c r="J108" i="5"/>
  <c r="I112" i="5"/>
  <c r="J112" i="5"/>
  <c r="I104" i="5"/>
  <c r="I107" i="5"/>
  <c r="I105" i="5"/>
  <c r="I109" i="5"/>
  <c r="I113" i="5"/>
  <c r="J113" i="5"/>
  <c r="I106" i="5"/>
  <c r="J106" i="5"/>
  <c r="I110" i="5"/>
  <c r="J110" i="5"/>
  <c r="I114" i="5"/>
  <c r="J114" i="5"/>
  <c r="I111" i="5"/>
  <c r="J111" i="5"/>
  <c r="I115" i="5"/>
  <c r="J115" i="5"/>
  <c r="J105" i="5"/>
  <c r="J109" i="5"/>
  <c r="J104" i="5"/>
  <c r="J107" i="5"/>
  <c r="K67" i="3"/>
  <c r="K68" i="3"/>
  <c r="K69" i="3"/>
  <c r="K66" i="3"/>
  <c r="J67" i="3"/>
  <c r="J68" i="3"/>
  <c r="J69" i="3"/>
  <c r="J66" i="3"/>
  <c r="Q30" i="8"/>
  <c r="Q29" i="8"/>
  <c r="Q54" i="8"/>
  <c r="Q53" i="8"/>
  <c r="Q52" i="8"/>
  <c r="Q51" i="8"/>
  <c r="Q50" i="8"/>
  <c r="Q49" i="8"/>
  <c r="Q48" i="8"/>
  <c r="Q47" i="8"/>
  <c r="Q46" i="8"/>
  <c r="Q45" i="8"/>
  <c r="Q44" i="8"/>
  <c r="Q43" i="8"/>
  <c r="Q40" i="8"/>
  <c r="Q39" i="8"/>
  <c r="Q38" i="8"/>
  <c r="Q37" i="8"/>
  <c r="Q36" i="8"/>
  <c r="Q35" i="8"/>
  <c r="Q34" i="8"/>
  <c r="Q33" i="8"/>
  <c r="Q32" i="8"/>
  <c r="Q31" i="8"/>
  <c r="Q26" i="8"/>
  <c r="Q25" i="8"/>
  <c r="Q24" i="8"/>
  <c r="Q23" i="8"/>
  <c r="Q22" i="8"/>
  <c r="Q21" i="8"/>
  <c r="Q20" i="8"/>
  <c r="Q19" i="8"/>
  <c r="Q18" i="8"/>
  <c r="Q17" i="8"/>
  <c r="Q16" i="8"/>
  <c r="Q15" i="8"/>
  <c r="R43" i="8"/>
  <c r="R29" i="8"/>
  <c r="S29" i="8"/>
  <c r="T29" i="8"/>
  <c r="R15" i="8"/>
  <c r="S49" i="8"/>
  <c r="T49" i="8"/>
  <c r="S50" i="8"/>
  <c r="T50" i="8"/>
  <c r="S47" i="8"/>
  <c r="T47" i="8"/>
  <c r="S44" i="8"/>
  <c r="T44" i="8"/>
  <c r="S45" i="8"/>
  <c r="T45" i="8"/>
  <c r="S46" i="8"/>
  <c r="T46" i="8"/>
  <c r="S43" i="8"/>
  <c r="T43" i="8"/>
  <c r="S51" i="8"/>
  <c r="T51" i="8"/>
  <c r="S53" i="8"/>
  <c r="T53" i="8"/>
  <c r="S48" i="8"/>
  <c r="T48" i="8"/>
  <c r="S52" i="8"/>
  <c r="T52" i="8"/>
  <c r="S54" i="8"/>
  <c r="T54" i="8"/>
  <c r="S34" i="8"/>
  <c r="T34" i="8"/>
  <c r="S31" i="8"/>
  <c r="T31" i="8"/>
  <c r="S39" i="8"/>
  <c r="T39" i="8"/>
  <c r="S40" i="8"/>
  <c r="T40" i="8"/>
  <c r="S38" i="8"/>
  <c r="T38" i="8"/>
  <c r="S37" i="8"/>
  <c r="T37" i="8"/>
  <c r="S32" i="8"/>
  <c r="T32" i="8"/>
  <c r="S30" i="8"/>
  <c r="T30" i="8"/>
  <c r="S33" i="8"/>
  <c r="T33" i="8"/>
  <c r="S35" i="8"/>
  <c r="T35" i="8"/>
  <c r="S36" i="8"/>
  <c r="T36" i="8"/>
  <c r="S16" i="8"/>
  <c r="T16" i="8"/>
  <c r="S24" i="8"/>
  <c r="T24" i="8"/>
  <c r="S22" i="8"/>
  <c r="T22" i="8"/>
  <c r="S19" i="8"/>
  <c r="T19" i="8"/>
  <c r="S17" i="8"/>
  <c r="T17" i="8"/>
  <c r="S21" i="8"/>
  <c r="T21" i="8"/>
  <c r="S25" i="8"/>
  <c r="T25" i="8"/>
  <c r="S18" i="8"/>
  <c r="T18" i="8"/>
  <c r="S15" i="8"/>
  <c r="T15" i="8"/>
  <c r="S23" i="8"/>
  <c r="T23" i="8"/>
  <c r="S26" i="8"/>
  <c r="T26" i="8"/>
  <c r="S20" i="8"/>
  <c r="T20" i="8"/>
  <c r="G54" i="8"/>
  <c r="G53" i="8"/>
  <c r="G52" i="8"/>
  <c r="G51" i="8"/>
  <c r="G50" i="8"/>
  <c r="G49" i="8"/>
  <c r="G48" i="8"/>
  <c r="G47" i="8"/>
  <c r="G46" i="8"/>
  <c r="G45" i="8"/>
  <c r="G44" i="8"/>
  <c r="G43" i="8"/>
  <c r="G40" i="8"/>
  <c r="G39" i="8"/>
  <c r="G38" i="8"/>
  <c r="G36" i="8"/>
  <c r="G35" i="8"/>
  <c r="G34" i="8"/>
  <c r="G33" i="8"/>
  <c r="G32" i="8"/>
  <c r="G31" i="8"/>
  <c r="G30" i="8"/>
  <c r="G29" i="8"/>
  <c r="G26" i="8"/>
  <c r="G25" i="8"/>
  <c r="G24" i="8"/>
  <c r="G23" i="8"/>
  <c r="G22" i="8"/>
  <c r="G21" i="8"/>
  <c r="H43" i="8"/>
  <c r="I48" i="8"/>
  <c r="H29" i="8"/>
  <c r="I34" i="8"/>
  <c r="I40" i="8"/>
  <c r="J40" i="8"/>
  <c r="I39" i="8"/>
  <c r="I44" i="8"/>
  <c r="J44" i="8"/>
  <c r="I51" i="8"/>
  <c r="J51" i="8"/>
  <c r="I46" i="8"/>
  <c r="J46" i="8"/>
  <c r="I53" i="8"/>
  <c r="J53" i="8"/>
  <c r="I47" i="8"/>
  <c r="J47" i="8"/>
  <c r="I54" i="8"/>
  <c r="J54" i="8"/>
  <c r="I50" i="8"/>
  <c r="J50" i="8"/>
  <c r="I43" i="8"/>
  <c r="J43" i="8"/>
  <c r="I49" i="8"/>
  <c r="J49" i="8"/>
  <c r="I52" i="8"/>
  <c r="J52" i="8"/>
  <c r="I45" i="8"/>
  <c r="J45" i="8"/>
  <c r="I32" i="8"/>
  <c r="I38" i="8"/>
  <c r="J38" i="8"/>
  <c r="I36" i="8"/>
  <c r="J36" i="8"/>
  <c r="I31" i="8"/>
  <c r="I30" i="8"/>
  <c r="J30" i="8"/>
  <c r="I35" i="8"/>
  <c r="J35" i="8"/>
  <c r="J48" i="8"/>
  <c r="I37" i="8"/>
  <c r="I33" i="8"/>
  <c r="J33" i="8"/>
  <c r="I29" i="8"/>
  <c r="J29" i="8"/>
  <c r="J34" i="8"/>
  <c r="J31" i="8"/>
  <c r="J32" i="8"/>
  <c r="J37" i="8"/>
  <c r="J39" i="8"/>
  <c r="I24" i="8"/>
  <c r="J24" i="8"/>
  <c r="I17" i="8"/>
  <c r="J17" i="8"/>
  <c r="I21" i="8"/>
  <c r="J21" i="8"/>
  <c r="I25" i="8"/>
  <c r="J25" i="8"/>
  <c r="I18" i="8"/>
  <c r="J18" i="8"/>
  <c r="I22" i="8"/>
  <c r="J22" i="8"/>
  <c r="I26" i="8"/>
  <c r="J26" i="8"/>
  <c r="I19" i="8"/>
  <c r="J19" i="8"/>
  <c r="I23" i="8"/>
  <c r="J23" i="8"/>
  <c r="I15" i="8"/>
  <c r="J15" i="8"/>
  <c r="I20" i="8"/>
  <c r="J20" i="8"/>
  <c r="G94" i="5"/>
  <c r="G91" i="5"/>
  <c r="G92" i="5"/>
  <c r="G93" i="5"/>
  <c r="H90" i="5"/>
  <c r="I100" i="5"/>
  <c r="G95" i="5"/>
  <c r="G96" i="5"/>
  <c r="G97" i="5"/>
  <c r="G98" i="5"/>
  <c r="G99" i="5"/>
  <c r="G100" i="5"/>
  <c r="G101" i="5"/>
  <c r="G90" i="5"/>
  <c r="G85" i="5"/>
  <c r="G81" i="5"/>
  <c r="G82" i="5"/>
  <c r="G83" i="5"/>
  <c r="G84" i="5"/>
  <c r="G86" i="5"/>
  <c r="G87" i="5"/>
  <c r="G80" i="5"/>
  <c r="G78" i="5"/>
  <c r="G79" i="5"/>
  <c r="G77" i="5"/>
  <c r="H76" i="5"/>
  <c r="I81" i="5"/>
  <c r="J81" i="5"/>
  <c r="G76" i="5"/>
  <c r="G62" i="5"/>
  <c r="G73" i="5"/>
  <c r="G72" i="5"/>
  <c r="G71" i="5"/>
  <c r="G70" i="5"/>
  <c r="G69" i="5"/>
  <c r="G68" i="5"/>
  <c r="G67" i="5"/>
  <c r="G66" i="5"/>
  <c r="G65" i="5"/>
  <c r="G64" i="5"/>
  <c r="G63" i="5"/>
  <c r="G52" i="5"/>
  <c r="G58" i="5"/>
  <c r="G48" i="5"/>
  <c r="G59" i="5"/>
  <c r="G57" i="5"/>
  <c r="G56" i="5"/>
  <c r="G55" i="5"/>
  <c r="G54" i="5"/>
  <c r="G53" i="5"/>
  <c r="G51" i="5"/>
  <c r="G50" i="5"/>
  <c r="G49" i="5"/>
  <c r="H48" i="5"/>
  <c r="I94" i="5"/>
  <c r="I91" i="5"/>
  <c r="J91" i="5"/>
  <c r="I99" i="5"/>
  <c r="J99" i="5"/>
  <c r="I98" i="5"/>
  <c r="J98" i="5"/>
  <c r="I95" i="5"/>
  <c r="J95" i="5"/>
  <c r="I90" i="5"/>
  <c r="J90" i="5"/>
  <c r="I93" i="5"/>
  <c r="J93" i="5"/>
  <c r="I101" i="5"/>
  <c r="J101" i="5"/>
  <c r="I97" i="5"/>
  <c r="J97" i="5"/>
  <c r="I96" i="5"/>
  <c r="J96" i="5"/>
  <c r="I92" i="5"/>
  <c r="J92" i="5"/>
  <c r="J100" i="5"/>
  <c r="J94" i="5"/>
  <c r="I77" i="5"/>
  <c r="J77" i="5"/>
  <c r="I79" i="5"/>
  <c r="I84" i="5"/>
  <c r="J84" i="5"/>
  <c r="I80" i="5"/>
  <c r="J80" i="5"/>
  <c r="I87" i="5"/>
  <c r="J87" i="5"/>
  <c r="I83" i="5"/>
  <c r="J83" i="5"/>
  <c r="I86" i="5"/>
  <c r="J86" i="5"/>
  <c r="I82" i="5"/>
  <c r="J82" i="5"/>
  <c r="I78" i="5"/>
  <c r="J78" i="5"/>
  <c r="I76" i="5"/>
  <c r="J76" i="5"/>
  <c r="J79" i="5"/>
  <c r="I85" i="5"/>
  <c r="J85" i="5"/>
  <c r="H62" i="5"/>
  <c r="I62" i="5"/>
  <c r="I69" i="5"/>
  <c r="J69" i="5"/>
  <c r="I65" i="5"/>
  <c r="J65" i="5"/>
  <c r="I72" i="5"/>
  <c r="J72" i="5"/>
  <c r="I71" i="5"/>
  <c r="I67" i="5"/>
  <c r="J67" i="5"/>
  <c r="I63" i="5"/>
  <c r="J63" i="5"/>
  <c r="I68" i="5"/>
  <c r="J68" i="5"/>
  <c r="I70" i="5"/>
  <c r="I66" i="5"/>
  <c r="J66" i="5"/>
  <c r="J62" i="5"/>
  <c r="J70" i="5"/>
  <c r="J71" i="5"/>
  <c r="I52" i="5"/>
  <c r="J52" i="5"/>
  <c r="I49" i="5"/>
  <c r="J49" i="5"/>
  <c r="I58" i="5"/>
  <c r="J58" i="5"/>
  <c r="I57" i="5"/>
  <c r="J57" i="5"/>
  <c r="I53" i="5"/>
  <c r="I56" i="5"/>
  <c r="J56" i="5"/>
  <c r="I51" i="5"/>
  <c r="J51" i="5"/>
  <c r="I48" i="5"/>
  <c r="J48" i="5"/>
  <c r="I55" i="5"/>
  <c r="J55" i="5"/>
  <c r="I50" i="5"/>
  <c r="J50" i="5"/>
  <c r="I59" i="5"/>
  <c r="J59" i="5"/>
  <c r="I54" i="5"/>
  <c r="J54" i="5"/>
  <c r="J53" i="5"/>
  <c r="I64" i="5"/>
  <c r="J64" i="5"/>
  <c r="I73" i="5"/>
  <c r="J73" i="5"/>
  <c r="I19" i="5"/>
  <c r="I22" i="5"/>
  <c r="I23" i="5"/>
  <c r="I26" i="5"/>
  <c r="J26" i="5"/>
  <c r="I27" i="5"/>
  <c r="I18" i="5"/>
  <c r="J22" i="5"/>
  <c r="G9" i="4"/>
  <c r="H9" i="4"/>
  <c r="F9" i="4"/>
  <c r="C10" i="4"/>
  <c r="D10" i="4"/>
  <c r="E10" i="4"/>
  <c r="G10" i="4"/>
  <c r="H10" i="4"/>
  <c r="F10" i="4"/>
</calcChain>
</file>

<file path=xl/sharedStrings.xml><?xml version="1.0" encoding="utf-8"?>
<sst xmlns="http://schemas.openxmlformats.org/spreadsheetml/2006/main" count="550" uniqueCount="145">
  <si>
    <t>TNCs</t>
    <phoneticPr fontId="1" type="noConversion"/>
  </si>
  <si>
    <t>Thymus</t>
    <phoneticPr fontId="1" type="noConversion"/>
  </si>
  <si>
    <t>WT</t>
    <phoneticPr fontId="1" type="noConversion"/>
  </si>
  <si>
    <t>AKO</t>
    <phoneticPr fontId="1" type="noConversion"/>
  </si>
  <si>
    <t>Percentage of EGFP+cells</t>
    <phoneticPr fontId="1" type="noConversion"/>
  </si>
  <si>
    <t>Number of EGFP+cells</t>
    <phoneticPr fontId="1" type="noConversion"/>
  </si>
  <si>
    <t>Fig 4 D</t>
    <phoneticPr fontId="1" type="noConversion"/>
  </si>
  <si>
    <t xml:space="preserve">CD3 CD4 </t>
    <phoneticPr fontId="1" type="noConversion"/>
  </si>
  <si>
    <t>Vehicle</t>
    <phoneticPr fontId="1" type="noConversion"/>
  </si>
  <si>
    <t>Injection</t>
    <phoneticPr fontId="1" type="noConversion"/>
  </si>
  <si>
    <t xml:space="preserve">CD3 CD8 </t>
    <phoneticPr fontId="1" type="noConversion"/>
  </si>
  <si>
    <t>Treg</t>
    <phoneticPr fontId="1" type="noConversion"/>
  </si>
  <si>
    <t>Th17</t>
    <phoneticPr fontId="1" type="noConversion"/>
  </si>
  <si>
    <t>TG</t>
    <phoneticPr fontId="1" type="noConversion"/>
  </si>
  <si>
    <t>TC</t>
    <phoneticPr fontId="1" type="noConversion"/>
  </si>
  <si>
    <t>Body weight</t>
    <phoneticPr fontId="1" type="noConversion"/>
  </si>
  <si>
    <t>Tumor weight</t>
    <phoneticPr fontId="1" type="noConversion"/>
  </si>
  <si>
    <t>Lung weight</t>
    <phoneticPr fontId="1" type="noConversion"/>
  </si>
  <si>
    <t>CD4+CD25LowFoxp3+</t>
    <phoneticPr fontId="1" type="noConversion"/>
  </si>
  <si>
    <t>CD4+CD25HighFoxp3+</t>
    <phoneticPr fontId="1" type="noConversion"/>
  </si>
  <si>
    <t>CD3+CD4+</t>
    <phoneticPr fontId="1" type="noConversion"/>
  </si>
  <si>
    <t>CD3+CD8+</t>
    <phoneticPr fontId="1" type="noConversion"/>
  </si>
  <si>
    <t>ALT</t>
    <phoneticPr fontId="1" type="noConversion"/>
  </si>
  <si>
    <t>AST</t>
    <phoneticPr fontId="1" type="noConversion"/>
  </si>
  <si>
    <t>TG in liver</t>
    <phoneticPr fontId="1" type="noConversion"/>
  </si>
  <si>
    <t>TC in liver</t>
    <phoneticPr fontId="1" type="noConversion"/>
  </si>
  <si>
    <t>WT TNCs</t>
    <phoneticPr fontId="1" type="noConversion"/>
  </si>
  <si>
    <t>AKO TNCs</t>
    <phoneticPr fontId="1" type="noConversion"/>
  </si>
  <si>
    <t>CD326 b5t</t>
    <phoneticPr fontId="1" type="noConversion"/>
  </si>
  <si>
    <t>CD326 b5tPIhigh</t>
    <phoneticPr fontId="1" type="noConversion"/>
  </si>
  <si>
    <t>64.5</t>
    <phoneticPr fontId="1" type="noConversion"/>
  </si>
  <si>
    <t>Fig3 D</t>
    <phoneticPr fontId="1" type="noConversion"/>
  </si>
  <si>
    <t>Day 1</t>
    <phoneticPr fontId="1" type="noConversion"/>
  </si>
  <si>
    <t>Day 15</t>
    <phoneticPr fontId="1" type="noConversion"/>
  </si>
  <si>
    <t>Figure 5 A</t>
    <phoneticPr fontId="1" type="noConversion"/>
  </si>
  <si>
    <t>Figure 5 C</t>
    <phoneticPr fontId="1" type="noConversion"/>
  </si>
  <si>
    <t>Figure 6 B</t>
    <phoneticPr fontId="1" type="noConversion"/>
  </si>
  <si>
    <t>Figure 6 A</t>
    <phoneticPr fontId="1" type="noConversion"/>
  </si>
  <si>
    <t>Figure 6 C</t>
    <phoneticPr fontId="1" type="noConversion"/>
  </si>
  <si>
    <t>CD3+</t>
    <phoneticPr fontId="1" type="noConversion"/>
  </si>
  <si>
    <t>Figure 6 D</t>
    <phoneticPr fontId="1" type="noConversion"/>
  </si>
  <si>
    <t>CD326 b5t eCD45</t>
    <phoneticPr fontId="1" type="noConversion"/>
  </si>
  <si>
    <t>Lymphocytes per TNCs</t>
    <phoneticPr fontId="1" type="noConversion"/>
  </si>
  <si>
    <t>Control</t>
    <phoneticPr fontId="1" type="noConversion"/>
  </si>
  <si>
    <t>Cell treatment</t>
    <phoneticPr fontId="1" type="noConversion"/>
  </si>
  <si>
    <t>CD4+</t>
    <phoneticPr fontId="1" type="noConversion"/>
  </si>
  <si>
    <t>Adn mRNA flod change</t>
    <phoneticPr fontId="1" type="noConversion"/>
  </si>
  <si>
    <t>Figure S1 B</t>
    <phoneticPr fontId="1" type="noConversion"/>
  </si>
  <si>
    <t>WT-PyVT</t>
    <phoneticPr fontId="1" type="noConversion"/>
  </si>
  <si>
    <t>AKO-Pyvt</t>
    <phoneticPr fontId="1" type="noConversion"/>
  </si>
  <si>
    <t>DP cells</t>
    <phoneticPr fontId="1" type="noConversion"/>
  </si>
  <si>
    <t>Fig 4 C</t>
    <phoneticPr fontId="1" type="noConversion"/>
  </si>
  <si>
    <t>Vo2</t>
    <phoneticPr fontId="1" type="noConversion"/>
  </si>
  <si>
    <t>Vco2</t>
    <phoneticPr fontId="1" type="noConversion"/>
  </si>
  <si>
    <t>RER</t>
    <phoneticPr fontId="1" type="noConversion"/>
  </si>
  <si>
    <t>Energy  expenditure</t>
    <phoneticPr fontId="1" type="noConversion"/>
  </si>
  <si>
    <t>Fold</t>
    <phoneticPr fontId="1" type="noConversion"/>
  </si>
  <si>
    <t>Weeks</t>
    <phoneticPr fontId="1" type="noConversion"/>
  </si>
  <si>
    <t>Gain of fat mass</t>
    <phoneticPr fontId="1" type="noConversion"/>
  </si>
  <si>
    <t>Fig 4 A</t>
    <phoneticPr fontId="1" type="noConversion"/>
  </si>
  <si>
    <t>GTT</t>
    <phoneticPr fontId="1" type="noConversion"/>
  </si>
  <si>
    <t>Minutes</t>
    <phoneticPr fontId="1" type="noConversion"/>
  </si>
  <si>
    <t>ITT</t>
    <phoneticPr fontId="1" type="noConversion"/>
  </si>
  <si>
    <t>Tumor size</t>
    <phoneticPr fontId="1" type="noConversion"/>
  </si>
  <si>
    <t>Co-trans</t>
    <phoneticPr fontId="1" type="noConversion"/>
  </si>
  <si>
    <t>Days</t>
    <phoneticPr fontId="1" type="noConversion"/>
  </si>
  <si>
    <t>tumor</t>
    <phoneticPr fontId="14" type="noConversion"/>
  </si>
  <si>
    <r>
      <t>a</t>
    </r>
    <r>
      <rPr>
        <sz val="12"/>
        <color theme="1"/>
        <rFont val="等线"/>
        <family val="2"/>
        <charset val="134"/>
        <scheme val="minor"/>
      </rPr>
      <t>ctin</t>
    </r>
    <phoneticPr fontId="14" type="noConversion"/>
  </si>
  <si>
    <t>TGFβ</t>
    <phoneticPr fontId="14" type="noConversion"/>
  </si>
  <si>
    <t>Control</t>
    <phoneticPr fontId="14" type="noConversion"/>
  </si>
  <si>
    <r>
      <t>c</t>
    </r>
    <r>
      <rPr>
        <sz val="12"/>
        <color theme="1"/>
        <rFont val="等线"/>
        <family val="2"/>
        <charset val="134"/>
        <scheme val="minor"/>
      </rPr>
      <t>on-1</t>
    </r>
    <phoneticPr fontId="14" type="noConversion"/>
  </si>
  <si>
    <r>
      <t>L</t>
    </r>
    <r>
      <rPr>
        <sz val="12"/>
        <color theme="1"/>
        <rFont val="等线"/>
        <family val="2"/>
        <charset val="134"/>
        <scheme val="minor"/>
      </rPr>
      <t>F11</t>
    </r>
    <phoneticPr fontId="14" type="noConversion"/>
  </si>
  <si>
    <r>
      <t>c</t>
    </r>
    <r>
      <rPr>
        <sz val="12"/>
        <color theme="1"/>
        <rFont val="等线"/>
        <family val="2"/>
        <charset val="134"/>
        <scheme val="minor"/>
      </rPr>
      <t>on-2</t>
    </r>
    <r>
      <rPr>
        <sz val="12"/>
        <color theme="1"/>
        <rFont val="等线"/>
        <family val="2"/>
        <charset val="134"/>
        <scheme val="minor"/>
      </rPr>
      <t/>
    </r>
  </si>
  <si>
    <r>
      <t>L</t>
    </r>
    <r>
      <rPr>
        <sz val="12"/>
        <color theme="1"/>
        <rFont val="等线"/>
        <family val="2"/>
        <charset val="134"/>
        <scheme val="minor"/>
      </rPr>
      <t>F3</t>
    </r>
    <phoneticPr fontId="14" type="noConversion"/>
  </si>
  <si>
    <r>
      <t>c</t>
    </r>
    <r>
      <rPr>
        <sz val="12"/>
        <color theme="1"/>
        <rFont val="等线"/>
        <family val="2"/>
        <charset val="134"/>
        <scheme val="minor"/>
      </rPr>
      <t>on-3</t>
    </r>
    <r>
      <rPr>
        <sz val="12"/>
        <color theme="1"/>
        <rFont val="等线"/>
        <family val="2"/>
        <charset val="134"/>
        <scheme val="minor"/>
      </rPr>
      <t/>
    </r>
  </si>
  <si>
    <t>LF27</t>
    <phoneticPr fontId="14" type="noConversion"/>
  </si>
  <si>
    <r>
      <t>c</t>
    </r>
    <r>
      <rPr>
        <sz val="12"/>
        <color theme="1"/>
        <rFont val="等线"/>
        <family val="2"/>
        <charset val="134"/>
        <scheme val="minor"/>
      </rPr>
      <t>on-4</t>
    </r>
    <r>
      <rPr>
        <sz val="12"/>
        <color theme="1"/>
        <rFont val="等线"/>
        <family val="2"/>
        <charset val="134"/>
        <scheme val="minor"/>
      </rPr>
      <t/>
    </r>
  </si>
  <si>
    <t>Treatment</t>
    <phoneticPr fontId="14" type="noConversion"/>
  </si>
  <si>
    <t>treatment-1</t>
    <phoneticPr fontId="14" type="noConversion"/>
  </si>
  <si>
    <t>LF1</t>
    <phoneticPr fontId="14" type="noConversion"/>
  </si>
  <si>
    <t>treatment-2</t>
  </si>
  <si>
    <t>LF9</t>
    <phoneticPr fontId="14" type="noConversion"/>
  </si>
  <si>
    <t>treatment-3</t>
  </si>
  <si>
    <t>LF25</t>
    <phoneticPr fontId="14" type="noConversion"/>
  </si>
  <si>
    <t>treatment-4</t>
  </si>
  <si>
    <t>LF4</t>
    <phoneticPr fontId="14" type="noConversion"/>
  </si>
  <si>
    <t>LF29</t>
    <phoneticPr fontId="1" type="noConversion"/>
  </si>
  <si>
    <t>LF31</t>
    <phoneticPr fontId="1" type="noConversion"/>
  </si>
  <si>
    <t>KF26</t>
    <phoneticPr fontId="14" type="noConversion"/>
  </si>
  <si>
    <t>KF29</t>
    <phoneticPr fontId="14" type="noConversion"/>
  </si>
  <si>
    <r>
      <t>c</t>
    </r>
    <r>
      <rPr>
        <sz val="12"/>
        <color theme="1"/>
        <rFont val="等线"/>
        <family val="2"/>
        <charset val="134"/>
        <scheme val="minor"/>
      </rPr>
      <t>on-6</t>
    </r>
    <phoneticPr fontId="1" type="noConversion"/>
  </si>
  <si>
    <t>treatment-6</t>
    <phoneticPr fontId="1" type="noConversion"/>
  </si>
  <si>
    <r>
      <t>c</t>
    </r>
    <r>
      <rPr>
        <sz val="12"/>
        <color theme="1"/>
        <rFont val="等线"/>
        <family val="2"/>
        <charset val="134"/>
        <scheme val="minor"/>
      </rPr>
      <t>on-5</t>
    </r>
    <phoneticPr fontId="1" type="noConversion"/>
  </si>
  <si>
    <t>treatment-5</t>
    <phoneticPr fontId="1" type="noConversion"/>
  </si>
  <si>
    <t>KF30</t>
    <phoneticPr fontId="14" type="noConversion"/>
  </si>
  <si>
    <t>MCP-1</t>
    <phoneticPr fontId="14" type="noConversion"/>
  </si>
  <si>
    <t>IL10</t>
    <phoneticPr fontId="14" type="noConversion"/>
  </si>
  <si>
    <t>VEGF a</t>
    <phoneticPr fontId="14" type="noConversion"/>
  </si>
  <si>
    <t>L1</t>
  </si>
  <si>
    <t>L3</t>
  </si>
  <si>
    <t>L10</t>
  </si>
  <si>
    <t>L12</t>
  </si>
  <si>
    <t>L31</t>
  </si>
  <si>
    <t>L4</t>
  </si>
  <si>
    <t>L6</t>
  </si>
  <si>
    <t>L9</t>
  </si>
  <si>
    <t>L11</t>
  </si>
  <si>
    <t>L13</t>
  </si>
  <si>
    <t>Liver</t>
    <phoneticPr fontId="14" type="noConversion"/>
  </si>
  <si>
    <t>PPARa</t>
    <phoneticPr fontId="14" type="noConversion"/>
  </si>
  <si>
    <t>L32</t>
    <phoneticPr fontId="14" type="noConversion"/>
  </si>
  <si>
    <t>L14</t>
    <phoneticPr fontId="14" type="noConversion"/>
  </si>
  <si>
    <t>IL-10</t>
    <phoneticPr fontId="14" type="noConversion"/>
  </si>
  <si>
    <t>Epi fat</t>
    <phoneticPr fontId="14" type="noConversion"/>
  </si>
  <si>
    <t>AdipoQ</t>
    <phoneticPr fontId="14" type="noConversion"/>
  </si>
  <si>
    <t>TNFa</t>
    <phoneticPr fontId="14" type="noConversion"/>
  </si>
  <si>
    <t>MCP1</t>
    <phoneticPr fontId="14" type="noConversion"/>
  </si>
  <si>
    <t>IL6</t>
    <phoneticPr fontId="14" type="noConversion"/>
  </si>
  <si>
    <t>CD8 in tumor</t>
    <phoneticPr fontId="1" type="noConversion"/>
  </si>
  <si>
    <t>CD4 in tumor</t>
    <phoneticPr fontId="1" type="noConversion"/>
  </si>
  <si>
    <t>Treg in thymus</t>
    <phoneticPr fontId="1" type="noConversion"/>
  </si>
  <si>
    <t>Treg in TNC</t>
    <phoneticPr fontId="1" type="noConversion"/>
  </si>
  <si>
    <t>EGFP+ cells injection</t>
    <phoneticPr fontId="1" type="noConversion"/>
  </si>
  <si>
    <t>Figure S1 A</t>
    <phoneticPr fontId="1" type="noConversion"/>
  </si>
  <si>
    <t>HMW</t>
    <phoneticPr fontId="1" type="noConversion"/>
  </si>
  <si>
    <t>Total</t>
    <phoneticPr fontId="1" type="noConversion"/>
  </si>
  <si>
    <t>Fat mass</t>
    <phoneticPr fontId="1" type="noConversion"/>
  </si>
  <si>
    <t>Vrehicle</t>
    <phoneticPr fontId="1" type="noConversion"/>
  </si>
  <si>
    <t>Fig S6 A</t>
    <phoneticPr fontId="1" type="noConversion"/>
  </si>
  <si>
    <t>injection</t>
    <phoneticPr fontId="1" type="noConversion"/>
  </si>
  <si>
    <t>Figure S10 A</t>
    <phoneticPr fontId="1" type="noConversion"/>
  </si>
  <si>
    <t>Figure S10 B</t>
    <phoneticPr fontId="1" type="noConversion"/>
  </si>
  <si>
    <t>Figure S10 C</t>
    <phoneticPr fontId="1" type="noConversion"/>
  </si>
  <si>
    <t>Figure S10 D</t>
    <phoneticPr fontId="1" type="noConversion"/>
  </si>
  <si>
    <t>Fig S6 B</t>
    <phoneticPr fontId="1" type="noConversion"/>
  </si>
  <si>
    <t>Abcam</t>
    <phoneticPr fontId="1" type="noConversion"/>
  </si>
  <si>
    <t>LS-Bio</t>
    <phoneticPr fontId="1" type="noConversion"/>
  </si>
  <si>
    <t>Actin</t>
    <phoneticPr fontId="1" type="noConversion"/>
  </si>
  <si>
    <t>WT TNC</t>
    <phoneticPr fontId="1" type="noConversion"/>
  </si>
  <si>
    <t>AKO TNC</t>
    <phoneticPr fontId="1" type="noConversion"/>
  </si>
  <si>
    <t>Average</t>
    <phoneticPr fontId="1" type="noConversion"/>
  </si>
  <si>
    <t>Injected cells</t>
    <phoneticPr fontId="1" type="noConversion"/>
  </si>
  <si>
    <t>vehicle</t>
    <phoneticPr fontId="1" type="noConversion"/>
  </si>
  <si>
    <t>Fasting insulin</t>
    <phoneticPr fontId="1" type="noConversion"/>
  </si>
  <si>
    <t>Figure 5 B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</si>
</sst>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2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rgb="FF000000"/>
      <name val="等线"/>
      <family val="4"/>
      <charset val="134"/>
      <scheme val="minor"/>
    </font>
    <font>
      <b/>
      <sz val="12"/>
      <color theme="1"/>
      <name val="等线"/>
      <family val="4"/>
      <charset val="134"/>
      <scheme val="minor"/>
    </font>
    <font>
      <sz val="11"/>
      <color theme="1"/>
      <name val="等线"/>
      <family val="2"/>
      <scheme val="minor"/>
    </font>
    <font>
      <sz val="8"/>
      <name val="Arial"/>
      <family val="2"/>
    </font>
    <font>
      <sz val="11"/>
      <color theme="1"/>
      <name val="等线"/>
      <family val="2"/>
      <charset val="136"/>
      <scheme val="minor"/>
    </font>
    <font>
      <sz val="10"/>
      <name val="Arial"/>
      <family val="2"/>
    </font>
    <font>
      <sz val="12"/>
      <name val="等线 Regular"/>
      <family val="3"/>
      <charset val="134"/>
    </font>
    <font>
      <sz val="10"/>
      <color theme="1"/>
      <name val="Arial"/>
      <family val="2"/>
    </font>
    <font>
      <b/>
      <sz val="12"/>
      <color rgb="FF000000"/>
      <name val="等线"/>
      <family val="4"/>
      <charset val="134"/>
      <scheme val="minor"/>
    </font>
    <font>
      <sz val="12"/>
      <name val="等线 Regular"/>
      <charset val="134"/>
    </font>
    <font>
      <sz val="12"/>
      <color theme="1"/>
      <name val="等线 Regular"/>
      <charset val="134"/>
    </font>
    <font>
      <sz val="11"/>
      <name val="Arial"/>
      <family val="2"/>
    </font>
    <font>
      <sz val="9"/>
      <name val="宋体"/>
      <family val="3"/>
      <charset val="134"/>
    </font>
    <font>
      <b/>
      <sz val="10"/>
      <name val="Arial"/>
      <family val="2"/>
    </font>
    <font>
      <sz val="12"/>
      <color theme="1"/>
      <name val="等线"/>
      <family val="4"/>
      <charset val="134"/>
      <scheme val="minor"/>
    </font>
    <font>
      <sz val="8"/>
      <color theme="1"/>
      <name val="Arial"/>
      <family val="2"/>
    </font>
    <font>
      <sz val="11"/>
      <color theme="1"/>
      <name val="等线"/>
      <family val="2"/>
      <charset val="134"/>
      <scheme val="minor"/>
    </font>
    <font>
      <sz val="11"/>
      <color rgb="FFFF0000"/>
      <name val="等线"/>
      <family val="3"/>
      <charset val="134"/>
      <scheme val="minor"/>
    </font>
    <font>
      <sz val="11"/>
      <color rgb="FFFF0000"/>
      <name val="等线"/>
      <family val="2"/>
      <charset val="134"/>
      <scheme val="minor"/>
    </font>
    <font>
      <sz val="1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4" fillId="0" borderId="0"/>
    <xf numFmtId="0" fontId="6" fillId="0" borderId="0">
      <alignment vertical="center"/>
    </xf>
    <xf numFmtId="0" fontId="18" fillId="0" borderId="0">
      <alignment vertical="center"/>
    </xf>
  </cellStyleXfs>
  <cellXfs count="56">
    <xf numFmtId="0" fontId="0" fillId="0" borderId="0" xfId="0">
      <alignment vertical="center"/>
    </xf>
    <xf numFmtId="0" fontId="0" fillId="0" borderId="0" xfId="0" applyAlignment="1">
      <alignment horizontal="right"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1" applyAlignment="1">
      <alignment horizontal="center"/>
    </xf>
    <xf numFmtId="0" fontId="5" fillId="0" borderId="0" xfId="0" applyFont="1" applyAlignment="1"/>
    <xf numFmtId="0" fontId="7" fillId="0" borderId="0" xfId="0" applyFont="1" applyAlignment="1"/>
    <xf numFmtId="0" fontId="0" fillId="0" borderId="0" xfId="0" applyAlignment="1">
      <alignment horizontal="right"/>
    </xf>
    <xf numFmtId="0" fontId="0" fillId="2" borderId="0" xfId="0" applyFill="1" applyAlignment="1"/>
    <xf numFmtId="0" fontId="0" fillId="0" borderId="0" xfId="0" applyAlignment="1"/>
    <xf numFmtId="0" fontId="8" fillId="0" borderId="0" xfId="0" applyFont="1" applyAlignment="1"/>
    <xf numFmtId="0" fontId="3" fillId="0" borderId="0" xfId="0" applyFont="1" applyAlignment="1">
      <alignment vertical="center" wrapText="1"/>
    </xf>
    <xf numFmtId="0" fontId="4" fillId="0" borderId="0" xfId="1" applyAlignment="1">
      <alignment horizontal="right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right"/>
    </xf>
    <xf numFmtId="0" fontId="10" fillId="0" borderId="0" xfId="0" applyFont="1">
      <alignment vertical="center"/>
    </xf>
    <xf numFmtId="0" fontId="11" fillId="0" borderId="0" xfId="0" applyFont="1" applyAlignment="1"/>
    <xf numFmtId="0" fontId="12" fillId="0" borderId="0" xfId="0" applyFont="1">
      <alignment vertical="center"/>
    </xf>
    <xf numFmtId="0" fontId="12" fillId="0" borderId="0" xfId="0" applyFont="1" applyAlignment="1"/>
    <xf numFmtId="0" fontId="9" fillId="0" borderId="0" xfId="0" applyFont="1" applyAlignment="1">
      <alignment horizontal="right"/>
    </xf>
    <xf numFmtId="0" fontId="0" fillId="0" borderId="0" xfId="0" applyFont="1" applyAlignment="1">
      <alignment horizontal="right" vertical="center"/>
    </xf>
    <xf numFmtId="0" fontId="13" fillId="0" borderId="0" xfId="0" applyFont="1" applyAlignment="1"/>
    <xf numFmtId="0" fontId="0" fillId="3" borderId="0" xfId="0" applyFill="1" applyAlignment="1"/>
    <xf numFmtId="0" fontId="7" fillId="3" borderId="0" xfId="0" applyFont="1" applyFill="1" applyAlignment="1"/>
    <xf numFmtId="0" fontId="2" fillId="0" borderId="0" xfId="0" applyFont="1" applyAlignment="1"/>
    <xf numFmtId="0" fontId="16" fillId="0" borderId="0" xfId="0" applyFont="1">
      <alignment vertical="center"/>
    </xf>
    <xf numFmtId="0" fontId="1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9" fillId="0" borderId="0" xfId="0" applyFont="1" applyAlignment="1"/>
    <xf numFmtId="0" fontId="4" fillId="0" borderId="0" xfId="1" applyFont="1" applyAlignment="1">
      <alignment horizontal="right"/>
    </xf>
    <xf numFmtId="0" fontId="4" fillId="0" borderId="0" xfId="1" applyFont="1" applyFill="1" applyAlignment="1">
      <alignment horizontal="right"/>
    </xf>
    <xf numFmtId="0" fontId="4" fillId="0" borderId="0" xfId="1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7" fillId="0" borderId="0" xfId="0" applyFont="1" applyAlignment="1"/>
    <xf numFmtId="0" fontId="18" fillId="0" borderId="0" xfId="3">
      <alignment vertical="center"/>
    </xf>
    <xf numFmtId="0" fontId="18" fillId="0" borderId="0" xfId="3" applyAlignment="1">
      <alignment horizontal="right" vertical="center"/>
    </xf>
    <xf numFmtId="0" fontId="20" fillId="0" borderId="3" xfId="3" applyFont="1" applyBorder="1">
      <alignment vertical="center"/>
    </xf>
    <xf numFmtId="0" fontId="19" fillId="0" borderId="2" xfId="3" applyFont="1" applyBorder="1">
      <alignment vertical="center"/>
    </xf>
    <xf numFmtId="0" fontId="19" fillId="0" borderId="1" xfId="3" applyFont="1" applyBorder="1">
      <alignment vertical="center"/>
    </xf>
    <xf numFmtId="0" fontId="19" fillId="0" borderId="3" xfId="3" applyFont="1" applyBorder="1">
      <alignment vertical="center"/>
    </xf>
    <xf numFmtId="0" fontId="18" fillId="0" borderId="2" xfId="3" applyBorder="1">
      <alignment vertical="center"/>
    </xf>
    <xf numFmtId="0" fontId="18" fillId="0" borderId="1" xfId="3" applyBorder="1">
      <alignment vertical="center"/>
    </xf>
    <xf numFmtId="0" fontId="20" fillId="0" borderId="3" xfId="3" applyFont="1" applyBorder="1" applyAlignment="1">
      <alignment horizontal="center" vertical="center"/>
    </xf>
    <xf numFmtId="0" fontId="19" fillId="0" borderId="2" xfId="3" applyFont="1" applyBorder="1" applyAlignment="1">
      <alignment horizontal="center" vertical="center"/>
    </xf>
    <xf numFmtId="0" fontId="19" fillId="0" borderId="1" xfId="3" applyFont="1" applyBorder="1" applyAlignment="1">
      <alignment horizontal="center" vertical="center"/>
    </xf>
    <xf numFmtId="0" fontId="19" fillId="0" borderId="3" xfId="3" applyFont="1" applyBorder="1" applyAlignment="1">
      <alignment horizontal="center" vertical="center"/>
    </xf>
    <xf numFmtId="0" fontId="18" fillId="0" borderId="2" xfId="3" applyBorder="1" applyAlignment="1">
      <alignment horizontal="center" vertical="center"/>
    </xf>
    <xf numFmtId="0" fontId="18" fillId="0" borderId="1" xfId="3" applyBorder="1" applyAlignment="1">
      <alignment horizontal="center" vertical="center"/>
    </xf>
    <xf numFmtId="0" fontId="21" fillId="0" borderId="0" xfId="0" applyFont="1" applyAlignment="1"/>
  </cellXfs>
  <cellStyles count="4">
    <cellStyle name="常规" xfId="0" builtinId="0"/>
    <cellStyle name="常规 2" xfId="1" xr:uid="{36896347-EFD9-AC49-96F5-56BFE92E9C7E}"/>
    <cellStyle name="常规 4" xfId="2" xr:uid="{749EC462-DB02-EC4A-AFC4-FAA3CD62F356}"/>
    <cellStyle name="常规 4 2" xfId="3" xr:uid="{5CCAE0F3-E520-AA4E-B413-46FC9EFDF13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433294</xdr:colOff>
          <xdr:row>2</xdr:row>
          <xdr:rowOff>0</xdr:rowOff>
        </xdr:from>
        <xdr:ext cx="5125571" cy="2926230"/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D664E37F-A34D-1C48-9111-8B5096334B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304800</xdr:colOff>
          <xdr:row>0</xdr:row>
          <xdr:rowOff>101600</xdr:rowOff>
        </xdr:from>
        <xdr:to>
          <xdr:col>21</xdr:col>
          <xdr:colOff>533400</xdr:colOff>
          <xdr:row>15</xdr:row>
          <xdr:rowOff>101600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45A36E2E-DA3A-1247-A8B6-12E6AB77A8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372534</xdr:colOff>
          <xdr:row>0</xdr:row>
          <xdr:rowOff>67733</xdr:rowOff>
        </xdr:from>
        <xdr:ext cx="4881033" cy="2794000"/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9809BBD8-B55C-A14E-AB0B-38613212F9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439134</xdr:colOff>
          <xdr:row>1</xdr:row>
          <xdr:rowOff>12700</xdr:rowOff>
        </xdr:from>
        <xdr:ext cx="4948528" cy="2964108"/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C6C12C19-D397-954E-86B2-3872DF9A2B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202464</xdr:colOff>
          <xdr:row>1</xdr:row>
          <xdr:rowOff>0</xdr:rowOff>
        </xdr:from>
        <xdr:ext cx="4970302" cy="2773570"/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3E811A5C-33E0-F54F-AB04-39F05B512F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0</xdr:colOff>
          <xdr:row>1</xdr:row>
          <xdr:rowOff>0</xdr:rowOff>
        </xdr:from>
        <xdr:ext cx="4900612" cy="2989262"/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6C856861-637C-9B42-9254-AC2489BFC4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3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5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0A67F-864B-EA48-8A9E-388DCBFDFAE0}">
  <dimension ref="A3:Q20"/>
  <sheetViews>
    <sheetView workbookViewId="0">
      <selection activeCell="L17" sqref="L17"/>
    </sheetView>
  </sheetViews>
  <sheetFormatPr baseColWidth="10" defaultRowHeight="16"/>
  <cols>
    <col min="2" max="2" width="23.33203125" customWidth="1"/>
  </cols>
  <sheetData>
    <row r="3" spans="1:9">
      <c r="A3" s="3" t="s">
        <v>31</v>
      </c>
    </row>
    <row r="4" spans="1:9">
      <c r="A4" s="26"/>
      <c r="B4" s="3" t="s">
        <v>32</v>
      </c>
      <c r="C4" s="26"/>
      <c r="D4" s="26"/>
      <c r="E4" s="26"/>
      <c r="F4" s="26"/>
      <c r="G4" s="26"/>
      <c r="H4" s="26"/>
      <c r="I4" s="26"/>
    </row>
    <row r="5" spans="1:9">
      <c r="A5" s="26"/>
      <c r="B5" s="26" t="s">
        <v>4</v>
      </c>
      <c r="C5" s="26"/>
      <c r="D5" s="26"/>
      <c r="E5" s="26"/>
      <c r="F5" s="26"/>
      <c r="G5" s="26"/>
      <c r="H5" s="26"/>
      <c r="I5" s="26"/>
    </row>
    <row r="6" spans="1:9">
      <c r="A6" s="26"/>
      <c r="B6" s="26" t="s">
        <v>2</v>
      </c>
      <c r="C6" s="26">
        <v>1.43</v>
      </c>
      <c r="D6" s="26">
        <v>1.01</v>
      </c>
      <c r="E6" s="26">
        <v>0.87</v>
      </c>
      <c r="F6" s="26">
        <v>1.21</v>
      </c>
      <c r="G6" s="26">
        <v>1.1100000000000001</v>
      </c>
      <c r="H6" s="26">
        <v>1.02</v>
      </c>
      <c r="I6" s="26"/>
    </row>
    <row r="7" spans="1:9">
      <c r="A7" s="26"/>
      <c r="B7" s="26" t="s">
        <v>3</v>
      </c>
      <c r="C7" s="26">
        <v>0.82</v>
      </c>
      <c r="D7" s="26">
        <v>0.95</v>
      </c>
      <c r="E7" s="26">
        <v>0.99</v>
      </c>
      <c r="F7" s="26">
        <v>0.85</v>
      </c>
      <c r="G7" s="26">
        <v>0.88</v>
      </c>
      <c r="H7" s="26">
        <v>0.93</v>
      </c>
      <c r="I7" s="26"/>
    </row>
    <row r="8" spans="1:9">
      <c r="A8" s="26"/>
      <c r="B8" s="26" t="s">
        <v>5</v>
      </c>
      <c r="C8" s="26"/>
      <c r="D8" s="26"/>
      <c r="E8" s="26"/>
      <c r="F8" s="26"/>
      <c r="G8" s="26"/>
      <c r="H8" s="26"/>
      <c r="I8" s="26"/>
    </row>
    <row r="9" spans="1:9">
      <c r="A9" s="26"/>
      <c r="B9" s="26" t="s">
        <v>2</v>
      </c>
      <c r="C9" s="26">
        <v>27885</v>
      </c>
      <c r="D9" s="26">
        <v>19695</v>
      </c>
      <c r="E9" s="26">
        <v>16965</v>
      </c>
      <c r="F9" s="26">
        <f>F6*1970000/100</f>
        <v>23837</v>
      </c>
      <c r="G9" s="26">
        <f t="shared" ref="G9:H9" si="0">G6*1970000/100</f>
        <v>21867</v>
      </c>
      <c r="H9" s="26">
        <f t="shared" si="0"/>
        <v>20094</v>
      </c>
      <c r="I9" s="26"/>
    </row>
    <row r="10" spans="1:9">
      <c r="A10" s="26"/>
      <c r="B10" s="26" t="s">
        <v>3</v>
      </c>
      <c r="C10" s="26">
        <f t="shared" ref="C10:E10" si="1">C7*1930000/100</f>
        <v>15826</v>
      </c>
      <c r="D10" s="26">
        <f t="shared" si="1"/>
        <v>18335</v>
      </c>
      <c r="E10" s="26">
        <f t="shared" si="1"/>
        <v>19107</v>
      </c>
      <c r="F10" s="26">
        <f>F7*1930000/100</f>
        <v>16405</v>
      </c>
      <c r="G10" s="26">
        <f t="shared" ref="G10:H10" si="2">G7*1930000/100</f>
        <v>16984</v>
      </c>
      <c r="H10" s="26">
        <f t="shared" si="2"/>
        <v>17949</v>
      </c>
      <c r="I10" s="26"/>
    </row>
    <row r="11" spans="1:9">
      <c r="A11" s="26"/>
      <c r="B11" s="26"/>
      <c r="C11" s="26"/>
      <c r="D11" s="26"/>
      <c r="E11" s="26"/>
      <c r="F11" s="26"/>
      <c r="G11" s="26"/>
      <c r="H11" s="26"/>
      <c r="I11" s="26"/>
    </row>
    <row r="12" spans="1:9">
      <c r="A12" s="26"/>
      <c r="B12" s="3" t="s">
        <v>33</v>
      </c>
      <c r="C12" s="26"/>
      <c r="D12" s="26"/>
      <c r="E12" s="26"/>
      <c r="F12" s="26"/>
      <c r="G12" s="26"/>
      <c r="H12" s="26"/>
      <c r="I12" s="26"/>
    </row>
    <row r="13" spans="1:9">
      <c r="A13" s="26"/>
      <c r="B13" s="26" t="s">
        <v>4</v>
      </c>
      <c r="C13" s="26"/>
      <c r="D13" s="26"/>
      <c r="E13" s="26"/>
      <c r="F13" s="26"/>
      <c r="G13" s="26"/>
      <c r="H13" s="26"/>
      <c r="I13" s="26"/>
    </row>
    <row r="14" spans="1:9">
      <c r="A14" s="26"/>
      <c r="B14" s="26" t="s">
        <v>2</v>
      </c>
      <c r="C14" s="26">
        <v>0.14000000000000001</v>
      </c>
      <c r="D14" s="26">
        <v>0.14000000000000001</v>
      </c>
      <c r="E14" s="26">
        <v>0.13</v>
      </c>
      <c r="F14" s="26">
        <v>0.15</v>
      </c>
      <c r="G14" s="26">
        <v>0.12</v>
      </c>
      <c r="H14" s="26">
        <v>0.16</v>
      </c>
      <c r="I14" s="26"/>
    </row>
    <row r="15" spans="1:9">
      <c r="A15" s="26"/>
      <c r="B15" s="26" t="s">
        <v>3</v>
      </c>
      <c r="C15" s="26">
        <v>4.8000000000000001E-2</v>
      </c>
      <c r="D15" s="26">
        <v>4.3999999999999997E-2</v>
      </c>
      <c r="E15" s="26">
        <v>4.3999999999999997E-2</v>
      </c>
      <c r="F15" s="26">
        <v>4.9000000000000002E-2</v>
      </c>
      <c r="G15" s="26">
        <v>3.9E-2</v>
      </c>
      <c r="H15" s="26">
        <v>5.0999999999999997E-2</v>
      </c>
      <c r="I15" s="26"/>
    </row>
    <row r="16" spans="1:9">
      <c r="A16" s="26"/>
      <c r="B16" s="26" t="s">
        <v>5</v>
      </c>
      <c r="C16" s="26"/>
      <c r="D16" s="26"/>
      <c r="E16" s="26"/>
      <c r="F16" s="26"/>
      <c r="G16" s="26"/>
      <c r="H16" s="26"/>
      <c r="I16" s="26"/>
    </row>
    <row r="17" spans="1:17">
      <c r="A17" s="26"/>
      <c r="B17" s="26" t="s">
        <v>2</v>
      </c>
      <c r="C17" s="26">
        <v>172200</v>
      </c>
      <c r="D17" s="26">
        <v>172200</v>
      </c>
      <c r="E17" s="26">
        <v>159900</v>
      </c>
      <c r="F17" s="26">
        <v>166700</v>
      </c>
      <c r="G17" s="26">
        <v>155400</v>
      </c>
      <c r="H17" s="26">
        <v>175600</v>
      </c>
      <c r="I17" s="26">
        <f>C17*0.748*0.376</f>
        <v>48430.905600000006</v>
      </c>
      <c r="J17">
        <f t="shared" ref="J17:N17" si="3">D17*0.748*0.376</f>
        <v>48430.905600000006</v>
      </c>
      <c r="K17">
        <f t="shared" si="3"/>
        <v>44971.555200000003</v>
      </c>
      <c r="L17">
        <f t="shared" si="3"/>
        <v>46884.041600000004</v>
      </c>
      <c r="M17">
        <f t="shared" si="3"/>
        <v>43705.939200000001</v>
      </c>
      <c r="N17">
        <f t="shared" si="3"/>
        <v>49387.148799999995</v>
      </c>
      <c r="O17">
        <f>STDEV(I17:N17)</f>
        <v>2225.5941670710044</v>
      </c>
      <c r="P17">
        <f>AVERAGE(I17:N17)</f>
        <v>46968.415999999997</v>
      </c>
      <c r="Q17">
        <f>P17/P18</f>
        <v>12.391353652350929</v>
      </c>
    </row>
    <row r="18" spans="1:17">
      <c r="A18" s="26"/>
      <c r="B18" s="26" t="s">
        <v>3</v>
      </c>
      <c r="C18" s="26">
        <v>54240</v>
      </c>
      <c r="D18" s="26">
        <v>49720</v>
      </c>
      <c r="E18" s="26">
        <v>49720</v>
      </c>
      <c r="F18" s="26">
        <v>45090</v>
      </c>
      <c r="G18" s="26">
        <v>44500</v>
      </c>
      <c r="H18" s="26">
        <v>51040</v>
      </c>
      <c r="I18" s="26">
        <f>C18*0.486*0.159</f>
        <v>4191.3417600000002</v>
      </c>
      <c r="J18">
        <f t="shared" ref="J18:N18" si="4">D18*0.486*0.159</f>
        <v>3842.0632799999998</v>
      </c>
      <c r="K18">
        <f t="shared" si="4"/>
        <v>3842.0632799999998</v>
      </c>
      <c r="L18">
        <f t="shared" si="4"/>
        <v>3484.2846599999998</v>
      </c>
      <c r="M18">
        <f t="shared" si="4"/>
        <v>3438.6930000000002</v>
      </c>
      <c r="N18">
        <f t="shared" si="4"/>
        <v>3944.0649599999997</v>
      </c>
      <c r="O18">
        <f>STDEV(I18:N18)</f>
        <v>285.34534060518706</v>
      </c>
      <c r="P18">
        <f>AVERAGE(I18:N18)</f>
        <v>3790.41849</v>
      </c>
    </row>
    <row r="19" spans="1:17">
      <c r="A19" s="26"/>
      <c r="B19" s="26"/>
      <c r="C19" s="26"/>
      <c r="D19" s="26"/>
      <c r="E19" s="26"/>
      <c r="F19" s="26"/>
      <c r="G19" s="26"/>
      <c r="H19" s="26"/>
      <c r="I19" s="26"/>
    </row>
    <row r="20" spans="1:17">
      <c r="A20" s="26"/>
      <c r="B20" s="26"/>
      <c r="C20" s="26"/>
      <c r="D20" s="26"/>
      <c r="E20" s="26"/>
      <c r="F20" s="26"/>
      <c r="G20" s="26"/>
      <c r="H20" s="26"/>
      <c r="I20" s="26"/>
    </row>
  </sheetData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76E5A-0C1E-5548-902A-C04DB5FD5216}">
  <dimension ref="A3:G9"/>
  <sheetViews>
    <sheetView zoomScale="97" workbookViewId="0">
      <selection activeCell="B13" sqref="B13"/>
    </sheetView>
  </sheetViews>
  <sheetFormatPr baseColWidth="10" defaultRowHeight="16"/>
  <sheetData>
    <row r="3" spans="1:7">
      <c r="B3" t="s">
        <v>119</v>
      </c>
    </row>
    <row r="4" spans="1:7">
      <c r="A4" t="s">
        <v>8</v>
      </c>
      <c r="B4" s="22">
        <v>4.8600000000000003</v>
      </c>
      <c r="C4" s="22">
        <v>2.36</v>
      </c>
      <c r="D4" s="22">
        <v>2.92</v>
      </c>
      <c r="E4" s="22">
        <v>1.95</v>
      </c>
      <c r="F4" s="22">
        <v>2.19</v>
      </c>
      <c r="G4" s="22">
        <v>4.5599999999999996</v>
      </c>
    </row>
    <row r="5" spans="1:7">
      <c r="A5" t="s">
        <v>9</v>
      </c>
      <c r="B5" s="22">
        <v>5.78</v>
      </c>
      <c r="C5" s="22">
        <v>7.6</v>
      </c>
      <c r="D5" s="22">
        <v>5.6</v>
      </c>
      <c r="E5" s="22">
        <v>4.99</v>
      </c>
      <c r="F5" s="22">
        <v>6.62</v>
      </c>
      <c r="G5" s="22">
        <v>10.7</v>
      </c>
    </row>
    <row r="7" spans="1:7">
      <c r="B7" t="s">
        <v>118</v>
      </c>
    </row>
    <row r="8" spans="1:7">
      <c r="A8" t="s">
        <v>8</v>
      </c>
      <c r="B8" s="22">
        <v>0.38</v>
      </c>
      <c r="C8" s="22">
        <v>0.37</v>
      </c>
      <c r="D8" s="22">
        <v>0.31</v>
      </c>
      <c r="E8" s="22">
        <v>0.41</v>
      </c>
      <c r="F8" s="22">
        <v>0.45</v>
      </c>
      <c r="G8" s="22">
        <v>0.5</v>
      </c>
    </row>
    <row r="9" spans="1:7">
      <c r="A9" t="s">
        <v>9</v>
      </c>
      <c r="B9" s="22">
        <v>0.49</v>
      </c>
      <c r="C9" s="22">
        <v>0.51</v>
      </c>
      <c r="D9" s="22">
        <v>0.71</v>
      </c>
      <c r="E9" s="22">
        <v>0.71</v>
      </c>
      <c r="F9" s="22">
        <v>0.69</v>
      </c>
      <c r="G9" s="22">
        <v>0.38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31F09-1113-CC44-BFCA-6DF9223FDAEB}">
  <dimension ref="B4:X26"/>
  <sheetViews>
    <sheetView workbookViewId="0">
      <selection activeCell="M27" sqref="M27"/>
    </sheetView>
  </sheetViews>
  <sheetFormatPr baseColWidth="10" defaultRowHeight="16"/>
  <cols>
    <col min="1" max="1" width="13.1640625" customWidth="1"/>
  </cols>
  <sheetData>
    <row r="4" spans="2:14">
      <c r="B4" t="s">
        <v>57</v>
      </c>
      <c r="C4" s="27">
        <v>8</v>
      </c>
      <c r="D4" s="27">
        <v>9</v>
      </c>
      <c r="E4" s="27">
        <v>10</v>
      </c>
      <c r="F4" s="27">
        <v>11</v>
      </c>
      <c r="G4" s="27">
        <v>12</v>
      </c>
      <c r="H4" s="27">
        <v>13</v>
      </c>
      <c r="I4" s="27">
        <v>14</v>
      </c>
      <c r="J4" s="22"/>
      <c r="K4" s="22"/>
      <c r="L4" s="22"/>
      <c r="M4" s="22"/>
      <c r="N4" s="22"/>
    </row>
    <row r="5" spans="2:14">
      <c r="B5" s="34" t="s">
        <v>8</v>
      </c>
      <c r="C5" s="22">
        <v>4</v>
      </c>
      <c r="D5" s="22">
        <v>61.067279999999997</v>
      </c>
      <c r="E5" s="22">
        <v>211.1883</v>
      </c>
      <c r="F5" s="22">
        <v>257.43369999999999</v>
      </c>
      <c r="G5" s="22">
        <v>419.82190000000003</v>
      </c>
      <c r="H5" s="22">
        <v>1115.018</v>
      </c>
      <c r="I5" s="22">
        <v>1989.982</v>
      </c>
      <c r="J5" s="22"/>
      <c r="K5" s="22"/>
      <c r="L5" s="22"/>
      <c r="M5" s="22"/>
      <c r="N5" s="22"/>
    </row>
    <row r="6" spans="2:14">
      <c r="B6" s="34"/>
      <c r="C6" s="22">
        <v>0</v>
      </c>
      <c r="D6" s="22">
        <v>60.274880000000003</v>
      </c>
      <c r="E6" s="22">
        <v>316.55149999999998</v>
      </c>
      <c r="F6" s="22">
        <v>750.90470000000005</v>
      </c>
      <c r="G6" s="22">
        <v>1344.2629999999999</v>
      </c>
      <c r="H6" s="22">
        <v>2328.58</v>
      </c>
      <c r="I6" s="22">
        <v>2996.9070000000002</v>
      </c>
      <c r="J6" s="22"/>
      <c r="K6" s="22"/>
      <c r="L6" s="22"/>
      <c r="M6" s="22"/>
      <c r="N6" s="22"/>
    </row>
    <row r="7" spans="2:14">
      <c r="B7" s="34"/>
      <c r="C7" s="22">
        <v>76.088449999999995</v>
      </c>
      <c r="D7" s="22">
        <v>192.16370000000001</v>
      </c>
      <c r="E7" s="22">
        <v>420.31060000000002</v>
      </c>
      <c r="F7" s="22">
        <v>765.12710000000004</v>
      </c>
      <c r="G7" s="22">
        <v>1089.798</v>
      </c>
      <c r="H7" s="22">
        <v>2341.136</v>
      </c>
      <c r="I7" s="22">
        <v>3873.8609999999999</v>
      </c>
      <c r="J7" s="22"/>
      <c r="K7" s="22"/>
      <c r="L7" s="22"/>
      <c r="M7" s="22"/>
      <c r="N7" s="22"/>
    </row>
    <row r="8" spans="2:14">
      <c r="B8" s="34"/>
      <c r="C8" s="22">
        <v>23.057500000000001</v>
      </c>
      <c r="D8" s="22">
        <v>45.138170000000002</v>
      </c>
      <c r="E8" s="22">
        <v>296.40710000000001</v>
      </c>
      <c r="F8" s="22">
        <v>730.85730000000001</v>
      </c>
      <c r="G8" s="22">
        <v>1219.4929999999999</v>
      </c>
      <c r="H8" s="22">
        <v>2458.4639999999999</v>
      </c>
      <c r="I8" s="22">
        <v>4098.415</v>
      </c>
      <c r="J8" s="22"/>
      <c r="K8" s="22"/>
      <c r="L8" s="22"/>
      <c r="M8" s="22"/>
      <c r="N8" s="22"/>
    </row>
    <row r="9" spans="2:14">
      <c r="B9" s="34"/>
      <c r="C9" s="22">
        <v>123.2723</v>
      </c>
      <c r="D9" s="22">
        <v>372.34899999999999</v>
      </c>
      <c r="E9" s="22">
        <v>653.2749</v>
      </c>
      <c r="F9" s="22">
        <v>940.25710000000004</v>
      </c>
      <c r="G9" s="22">
        <v>1890.452</v>
      </c>
      <c r="H9" s="22">
        <v>3007.2649999999999</v>
      </c>
      <c r="I9" s="22">
        <v>4961.2479999999996</v>
      </c>
      <c r="J9" s="22"/>
      <c r="K9" s="22"/>
      <c r="L9" s="22"/>
      <c r="M9" s="22"/>
      <c r="N9" s="22"/>
    </row>
    <row r="10" spans="2:14">
      <c r="B10" s="34"/>
      <c r="C10" s="22">
        <v>0</v>
      </c>
      <c r="D10" s="22">
        <v>121.123</v>
      </c>
      <c r="E10" s="22">
        <v>244.3</v>
      </c>
      <c r="F10" s="22">
        <v>779.01760000000002</v>
      </c>
      <c r="G10" s="22">
        <v>1094.058</v>
      </c>
      <c r="H10" s="22">
        <v>3160.2979999999998</v>
      </c>
      <c r="I10" s="22">
        <v>4924.1859999999997</v>
      </c>
      <c r="J10" s="22"/>
      <c r="K10" s="22"/>
      <c r="L10" s="22"/>
      <c r="M10" s="22"/>
      <c r="N10" s="22"/>
    </row>
    <row r="11" spans="2:14">
      <c r="B11" s="34" t="s">
        <v>9</v>
      </c>
      <c r="C11" s="22">
        <v>0</v>
      </c>
      <c r="D11" s="22">
        <v>42.047229999999999</v>
      </c>
      <c r="E11" s="22">
        <v>68.510459999999995</v>
      </c>
      <c r="F11" s="22">
        <v>89.209869999999995</v>
      </c>
      <c r="G11" s="22">
        <v>238.85050000000001</v>
      </c>
      <c r="H11" s="22">
        <v>682.63289999999995</v>
      </c>
      <c r="I11" s="22">
        <v>1538.693</v>
      </c>
      <c r="J11" s="22"/>
      <c r="K11" s="22"/>
      <c r="L11" s="22"/>
      <c r="M11" s="22"/>
      <c r="N11" s="22"/>
    </row>
    <row r="12" spans="2:14">
      <c r="B12" s="34"/>
      <c r="C12" s="22">
        <v>0</v>
      </c>
      <c r="D12" s="22">
        <v>28.037030000000001</v>
      </c>
      <c r="E12" s="22">
        <v>134.57050000000001</v>
      </c>
      <c r="F12" s="22">
        <v>300.85829999999999</v>
      </c>
      <c r="G12" s="22">
        <v>738.43299999999999</v>
      </c>
      <c r="H12" s="22">
        <v>2370.3809999999999</v>
      </c>
      <c r="I12" s="22">
        <v>3910.462</v>
      </c>
      <c r="J12" s="22"/>
      <c r="K12" s="22"/>
      <c r="L12" s="22"/>
      <c r="M12" s="22"/>
      <c r="N12" s="22"/>
    </row>
    <row r="13" spans="2:14">
      <c r="B13" s="34"/>
      <c r="C13" s="22">
        <v>100.3421</v>
      </c>
      <c r="D13" s="22">
        <v>238.27350000000001</v>
      </c>
      <c r="E13" s="22">
        <v>512.37390000000005</v>
      </c>
      <c r="F13" s="22">
        <v>870.27120000000002</v>
      </c>
      <c r="G13" s="22">
        <v>1453.895</v>
      </c>
      <c r="H13" s="22">
        <v>2851.3780000000002</v>
      </c>
      <c r="I13" s="22">
        <v>4138.9250000000002</v>
      </c>
    </row>
    <row r="14" spans="2:14">
      <c r="B14" s="34"/>
      <c r="C14" s="22">
        <v>15.75</v>
      </c>
      <c r="D14" s="22">
        <v>36.500720000000001</v>
      </c>
      <c r="E14" s="22">
        <v>22.882809999999999</v>
      </c>
      <c r="F14" s="22">
        <v>100.65779999999999</v>
      </c>
      <c r="G14" s="22">
        <v>355.60449999999997</v>
      </c>
      <c r="H14" s="22">
        <v>685.58879999999999</v>
      </c>
      <c r="I14" s="22">
        <v>922.65129999999999</v>
      </c>
    </row>
    <row r="15" spans="2:14">
      <c r="B15" s="34"/>
      <c r="C15" s="22">
        <v>35.864899999999999</v>
      </c>
      <c r="D15" s="22">
        <v>56.412799999999997</v>
      </c>
      <c r="E15" s="22">
        <v>198.54419999999999</v>
      </c>
      <c r="F15" s="22">
        <v>643.98519999999996</v>
      </c>
      <c r="G15" s="22">
        <v>980.72130000000004</v>
      </c>
      <c r="H15" s="22">
        <v>1899.5630000000001</v>
      </c>
      <c r="I15" s="22">
        <v>2857.9720000000002</v>
      </c>
    </row>
    <row r="16" spans="2:14">
      <c r="B16" s="34"/>
      <c r="C16" s="22">
        <v>15.75</v>
      </c>
      <c r="D16" s="22">
        <v>36.500720000000001</v>
      </c>
      <c r="E16" s="22">
        <v>22.882809999999999</v>
      </c>
      <c r="F16" s="22">
        <v>1001.658</v>
      </c>
      <c r="G16" s="22">
        <v>1550.604</v>
      </c>
      <c r="H16" s="22">
        <v>2850.5889999999999</v>
      </c>
      <c r="I16" s="22">
        <v>4622.6509999999998</v>
      </c>
    </row>
    <row r="17" spans="2:24">
      <c r="B17" s="3"/>
    </row>
    <row r="18" spans="2:24">
      <c r="B18" s="3" t="s">
        <v>16</v>
      </c>
    </row>
    <row r="19" spans="2:24">
      <c r="B19" s="26" t="s">
        <v>127</v>
      </c>
      <c r="C19" s="22">
        <v>6.67</v>
      </c>
      <c r="D19" s="22">
        <v>4.8600000000000003</v>
      </c>
      <c r="E19" s="22">
        <v>5.25</v>
      </c>
      <c r="F19" s="22">
        <v>3.78</v>
      </c>
      <c r="G19" s="22">
        <v>6.12</v>
      </c>
      <c r="H19" s="22">
        <v>6.78</v>
      </c>
    </row>
    <row r="20" spans="2:24">
      <c r="B20" s="26" t="s">
        <v>9</v>
      </c>
      <c r="C20" s="22">
        <v>6.08</v>
      </c>
      <c r="D20" s="22">
        <v>4.92</v>
      </c>
      <c r="E20" s="22">
        <v>3.76</v>
      </c>
      <c r="F20" s="22">
        <v>5.67</v>
      </c>
      <c r="G20" s="22">
        <v>4.2300000000000004</v>
      </c>
      <c r="H20" s="22">
        <v>3.95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</row>
    <row r="21" spans="2:24"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</row>
    <row r="22" spans="2:24"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2:24"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2:24"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</row>
    <row r="25" spans="2:24"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2:24"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</row>
  </sheetData>
  <mergeCells count="2">
    <mergeCell ref="B5:B10"/>
    <mergeCell ref="B11:B16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04DB5-7863-4D42-BC49-8785D491FD01}">
  <dimension ref="A2:AE41"/>
  <sheetViews>
    <sheetView topLeftCell="A6" workbookViewId="0">
      <selection activeCell="B12" sqref="B12"/>
    </sheetView>
  </sheetViews>
  <sheetFormatPr baseColWidth="10" defaultRowHeight="16"/>
  <cols>
    <col min="1" max="1" width="17.6640625" customWidth="1"/>
    <col min="2" max="2" width="19.5" customWidth="1"/>
  </cols>
  <sheetData>
    <row r="2" spans="1:14">
      <c r="A2" s="3" t="s">
        <v>130</v>
      </c>
    </row>
    <row r="3" spans="1:14">
      <c r="B3" s="14" t="s">
        <v>20</v>
      </c>
    </row>
    <row r="4" spans="1:14">
      <c r="B4" s="13" t="s">
        <v>48</v>
      </c>
      <c r="C4">
        <v>41.9</v>
      </c>
      <c r="D4">
        <v>59.3</v>
      </c>
      <c r="E4">
        <v>52.3</v>
      </c>
      <c r="F4">
        <v>42.5</v>
      </c>
      <c r="G4">
        <v>60.9</v>
      </c>
      <c r="H4">
        <v>48.6</v>
      </c>
      <c r="I4">
        <v>67.2</v>
      </c>
    </row>
    <row r="5" spans="1:14">
      <c r="B5" s="13" t="s">
        <v>49</v>
      </c>
      <c r="C5">
        <v>47.9</v>
      </c>
      <c r="D5">
        <v>38.299999999999997</v>
      </c>
      <c r="E5">
        <v>29.3</v>
      </c>
      <c r="F5">
        <v>35.4</v>
      </c>
      <c r="G5">
        <v>33.299999999999997</v>
      </c>
      <c r="H5">
        <v>59.3</v>
      </c>
      <c r="I5">
        <v>44.2</v>
      </c>
      <c r="J5" s="6"/>
      <c r="K5" s="6"/>
      <c r="L5" s="6"/>
      <c r="M5" s="6"/>
    </row>
    <row r="7" spans="1:14">
      <c r="B7" s="14" t="s">
        <v>21</v>
      </c>
    </row>
    <row r="8" spans="1:14">
      <c r="B8" s="13" t="s">
        <v>48</v>
      </c>
      <c r="C8" s="17">
        <v>15.2</v>
      </c>
      <c r="D8" s="17">
        <v>16.899999999999999</v>
      </c>
      <c r="E8" s="17">
        <v>10</v>
      </c>
      <c r="F8" s="17">
        <v>13.7</v>
      </c>
      <c r="G8" s="17">
        <v>11.4</v>
      </c>
      <c r="H8" s="17">
        <v>12.5</v>
      </c>
      <c r="I8" s="17">
        <v>9.2799999999999994</v>
      </c>
    </row>
    <row r="9" spans="1:14">
      <c r="B9" s="13" t="s">
        <v>49</v>
      </c>
      <c r="C9" s="17">
        <v>18</v>
      </c>
      <c r="D9" s="17">
        <v>19.399999999999999</v>
      </c>
      <c r="E9" s="17">
        <v>7.78</v>
      </c>
      <c r="F9" s="17">
        <v>12.5</v>
      </c>
      <c r="G9" s="17">
        <v>10.9</v>
      </c>
      <c r="H9" s="17">
        <v>13.7</v>
      </c>
      <c r="I9" s="17">
        <v>6.59</v>
      </c>
    </row>
    <row r="11" spans="1:14">
      <c r="A11" s="16" t="s">
        <v>131</v>
      </c>
      <c r="M11" s="5"/>
      <c r="N11" s="5"/>
    </row>
    <row r="12" spans="1:14">
      <c r="B12" s="14" t="s">
        <v>50</v>
      </c>
      <c r="M12" s="5"/>
      <c r="N12" s="5"/>
    </row>
    <row r="13" spans="1:14">
      <c r="B13" s="13" t="s">
        <v>48</v>
      </c>
      <c r="C13">
        <v>0.71</v>
      </c>
      <c r="D13">
        <v>0.76</v>
      </c>
      <c r="E13">
        <v>0.94</v>
      </c>
      <c r="F13">
        <v>0.46</v>
      </c>
      <c r="G13">
        <v>0.75</v>
      </c>
      <c r="H13">
        <v>0.43</v>
      </c>
      <c r="I13">
        <v>0.62</v>
      </c>
      <c r="M13" s="5"/>
      <c r="N13" s="5"/>
    </row>
    <row r="14" spans="1:14">
      <c r="B14" s="13" t="s">
        <v>49</v>
      </c>
      <c r="C14" s="17">
        <v>2.7</v>
      </c>
      <c r="D14" s="17">
        <v>3.2</v>
      </c>
      <c r="E14" s="17">
        <v>1.8</v>
      </c>
      <c r="F14" s="17">
        <v>1.62</v>
      </c>
      <c r="G14" s="17">
        <v>2.8</v>
      </c>
      <c r="H14" s="17">
        <v>2.44</v>
      </c>
      <c r="I14" s="17">
        <v>3.93</v>
      </c>
      <c r="M14" s="5"/>
      <c r="N14" s="5"/>
    </row>
    <row r="15" spans="1:14">
      <c r="B15" s="13"/>
      <c r="M15" s="5"/>
      <c r="N15" s="5"/>
    </row>
    <row r="16" spans="1:14">
      <c r="A16" s="3" t="s">
        <v>132</v>
      </c>
      <c r="M16" s="5"/>
      <c r="N16" s="5"/>
    </row>
    <row r="17" spans="1:31">
      <c r="A17" s="16"/>
      <c r="B17" s="3" t="s">
        <v>63</v>
      </c>
      <c r="M17" s="5"/>
      <c r="N17" s="5"/>
    </row>
    <row r="18" spans="1:31">
      <c r="B18" s="3" t="s">
        <v>65</v>
      </c>
      <c r="C18">
        <v>12</v>
      </c>
      <c r="D18">
        <v>15</v>
      </c>
      <c r="E18">
        <v>19</v>
      </c>
      <c r="F18">
        <v>24</v>
      </c>
      <c r="G18">
        <v>27</v>
      </c>
      <c r="H18">
        <v>31</v>
      </c>
      <c r="I18">
        <v>35</v>
      </c>
      <c r="M18" s="5"/>
      <c r="N18" s="5"/>
    </row>
    <row r="19" spans="1:31">
      <c r="B19" s="14" t="s">
        <v>43</v>
      </c>
      <c r="C19" s="15">
        <v>9.0299999999999994</v>
      </c>
      <c r="D19" s="20">
        <v>23.13</v>
      </c>
      <c r="E19" s="20">
        <v>59</v>
      </c>
      <c r="F19" s="20">
        <v>70.400000000000006</v>
      </c>
      <c r="G19" s="20">
        <v>137.38</v>
      </c>
      <c r="H19" s="20">
        <v>204.31</v>
      </c>
      <c r="I19">
        <v>387.75</v>
      </c>
      <c r="M19" s="5"/>
      <c r="N19" s="5"/>
    </row>
    <row r="20" spans="1:31">
      <c r="B20" s="13"/>
      <c r="C20" s="1">
        <v>6.51</v>
      </c>
      <c r="D20" s="21">
        <v>8.68</v>
      </c>
      <c r="E20" s="21">
        <v>22.75</v>
      </c>
      <c r="F20" s="21">
        <v>49.31</v>
      </c>
      <c r="G20" s="21">
        <v>62.01</v>
      </c>
      <c r="H20" s="21">
        <v>127.21</v>
      </c>
      <c r="I20">
        <v>210.78</v>
      </c>
      <c r="M20" s="5"/>
      <c r="N20" s="5"/>
    </row>
    <row r="21" spans="1:31">
      <c r="C21">
        <v>10.199999999999999</v>
      </c>
      <c r="D21">
        <v>23.2</v>
      </c>
      <c r="E21">
        <v>53.67</v>
      </c>
      <c r="F21">
        <v>87.13</v>
      </c>
      <c r="G21">
        <v>152.15</v>
      </c>
      <c r="H21">
        <v>538.21</v>
      </c>
      <c r="I21">
        <v>807.64</v>
      </c>
      <c r="M21" s="5"/>
      <c r="N21" s="5"/>
    </row>
    <row r="22" spans="1:31"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208.35400000000001</v>
      </c>
      <c r="M22" s="5"/>
      <c r="N22" s="5"/>
    </row>
    <row r="23" spans="1:31">
      <c r="C23">
        <v>0</v>
      </c>
      <c r="D23">
        <v>32.945860000000003</v>
      </c>
      <c r="E23">
        <v>60.547499999999999</v>
      </c>
      <c r="F23">
        <v>42.78237</v>
      </c>
      <c r="G23">
        <v>119.7</v>
      </c>
      <c r="H23">
        <v>155.35599999999999</v>
      </c>
      <c r="I23">
        <v>343.76560000000001</v>
      </c>
    </row>
    <row r="24" spans="1:31">
      <c r="C24">
        <v>0</v>
      </c>
      <c r="D24">
        <v>0</v>
      </c>
      <c r="E24">
        <v>4</v>
      </c>
      <c r="F24">
        <v>48.453679999999999</v>
      </c>
      <c r="G24">
        <v>145.86279999999999</v>
      </c>
      <c r="H24">
        <v>98.825450000000004</v>
      </c>
      <c r="I24">
        <v>342.02010000000001</v>
      </c>
    </row>
    <row r="25" spans="1:31">
      <c r="C25">
        <v>0</v>
      </c>
      <c r="D25">
        <v>0</v>
      </c>
      <c r="E25">
        <v>0</v>
      </c>
      <c r="F25">
        <v>4</v>
      </c>
      <c r="G25">
        <v>48.449089999999998</v>
      </c>
      <c r="H25">
        <v>111.258</v>
      </c>
      <c r="I25">
        <v>123.0167</v>
      </c>
      <c r="M25" s="5"/>
      <c r="N25" s="5"/>
      <c r="O25" s="5"/>
      <c r="P25" s="5"/>
      <c r="Q25" s="5"/>
      <c r="R25" s="5"/>
      <c r="S25" s="5"/>
      <c r="T25" s="5"/>
      <c r="U25" s="5"/>
      <c r="V25" s="5"/>
      <c r="AE25" s="5"/>
    </row>
    <row r="26" spans="1:31">
      <c r="C26">
        <v>0</v>
      </c>
      <c r="D26">
        <v>36.413550000000001</v>
      </c>
      <c r="E26">
        <v>67.081530000000001</v>
      </c>
      <c r="F26">
        <v>85.831950000000006</v>
      </c>
      <c r="G26">
        <v>55.00027</v>
      </c>
      <c r="H26">
        <v>136.82210000000001</v>
      </c>
      <c r="I26">
        <v>256.08690000000001</v>
      </c>
      <c r="M26" s="5"/>
      <c r="N26" s="5"/>
      <c r="O26" s="5"/>
      <c r="P26" s="5"/>
      <c r="Q26" s="5"/>
      <c r="R26" s="5"/>
      <c r="S26" s="5"/>
      <c r="T26" s="5"/>
      <c r="U26" s="5"/>
      <c r="V26" s="5"/>
      <c r="AE26" s="5"/>
    </row>
    <row r="27" spans="1:31">
      <c r="M27" s="5"/>
      <c r="N27" s="5"/>
      <c r="O27" s="5"/>
      <c r="P27" s="5"/>
      <c r="Q27" s="5"/>
      <c r="R27" s="5"/>
      <c r="S27" s="5"/>
      <c r="T27" s="5"/>
      <c r="U27" s="5"/>
      <c r="V27" s="5"/>
      <c r="AE27" s="5"/>
    </row>
    <row r="28" spans="1:31">
      <c r="B28" s="3" t="s">
        <v>64</v>
      </c>
      <c r="C28">
        <v>27.41</v>
      </c>
      <c r="D28">
        <v>52.14</v>
      </c>
      <c r="E28">
        <v>97.9</v>
      </c>
      <c r="F28">
        <v>175.87</v>
      </c>
      <c r="G28">
        <v>219.87</v>
      </c>
      <c r="H28">
        <v>572.16999999999996</v>
      </c>
      <c r="I28">
        <v>812.22</v>
      </c>
      <c r="M28" s="5"/>
      <c r="N28" s="5"/>
      <c r="O28" s="5"/>
      <c r="P28" s="5"/>
      <c r="Q28" s="5"/>
      <c r="R28" s="5"/>
      <c r="S28" s="5"/>
      <c r="T28" s="5"/>
      <c r="U28" s="5"/>
      <c r="V28" s="5"/>
      <c r="AE28" s="5"/>
    </row>
    <row r="29" spans="1:31">
      <c r="C29">
        <v>29.03</v>
      </c>
      <c r="D29">
        <v>45.6</v>
      </c>
      <c r="E29">
        <v>90.72</v>
      </c>
      <c r="F29">
        <v>216.36</v>
      </c>
      <c r="G29">
        <v>275.37</v>
      </c>
      <c r="H29">
        <v>699.72</v>
      </c>
      <c r="I29">
        <v>941.32</v>
      </c>
      <c r="M29" s="5"/>
      <c r="N29" s="5"/>
      <c r="O29" s="5"/>
      <c r="P29" s="5"/>
      <c r="Q29" s="5"/>
      <c r="R29" s="5"/>
      <c r="S29" s="5"/>
      <c r="T29" s="5"/>
      <c r="U29" s="5"/>
      <c r="V29" s="5"/>
      <c r="AE29" s="5"/>
    </row>
    <row r="30" spans="1:31">
      <c r="C30">
        <v>29.45</v>
      </c>
      <c r="D30">
        <v>42.43</v>
      </c>
      <c r="E30">
        <v>99.06</v>
      </c>
      <c r="F30">
        <v>176.46</v>
      </c>
      <c r="G30">
        <v>331.54</v>
      </c>
      <c r="H30">
        <v>821.73</v>
      </c>
      <c r="I30">
        <v>1132.21</v>
      </c>
      <c r="M30" s="5"/>
      <c r="N30" s="5"/>
      <c r="O30" s="5"/>
      <c r="P30" s="5"/>
      <c r="Q30" s="5"/>
      <c r="R30" s="5"/>
      <c r="S30" s="5"/>
      <c r="T30" s="5"/>
      <c r="U30" s="5"/>
      <c r="V30" s="5"/>
      <c r="AE30" s="5"/>
    </row>
    <row r="31" spans="1:31">
      <c r="C31">
        <v>19.88</v>
      </c>
      <c r="D31">
        <v>37.21</v>
      </c>
      <c r="E31">
        <v>78.12</v>
      </c>
      <c r="F31">
        <v>132.15</v>
      </c>
      <c r="G31">
        <v>158.27000000000001</v>
      </c>
      <c r="H31">
        <v>401.23</v>
      </c>
      <c r="I31">
        <v>793.21</v>
      </c>
      <c r="M31" s="5"/>
      <c r="N31" s="5"/>
      <c r="O31" s="5"/>
      <c r="P31" s="5"/>
      <c r="Q31" s="5"/>
      <c r="R31" s="5"/>
      <c r="S31" s="5"/>
      <c r="T31" s="5"/>
      <c r="U31" s="5"/>
      <c r="V31" s="5"/>
      <c r="AE31" s="5"/>
    </row>
    <row r="32" spans="1:31">
      <c r="C32">
        <v>0</v>
      </c>
      <c r="D32">
        <v>4</v>
      </c>
      <c r="E32">
        <v>16.703710000000001</v>
      </c>
      <c r="F32">
        <v>40.684899999999999</v>
      </c>
      <c r="G32">
        <v>97.334180000000003</v>
      </c>
      <c r="H32">
        <v>93.906540000000007</v>
      </c>
      <c r="I32">
        <v>334.2056</v>
      </c>
    </row>
    <row r="33" spans="1:21">
      <c r="C33">
        <v>21.80264</v>
      </c>
      <c r="D33">
        <v>47.157760000000003</v>
      </c>
      <c r="E33">
        <v>53.309489999999997</v>
      </c>
      <c r="F33">
        <v>105.62479999999999</v>
      </c>
      <c r="G33">
        <v>143.2585</v>
      </c>
      <c r="H33">
        <v>229.39619999999999</v>
      </c>
      <c r="I33">
        <v>486.6986</v>
      </c>
    </row>
    <row r="34" spans="1:21">
      <c r="C34">
        <v>0</v>
      </c>
      <c r="D34">
        <v>39.525640000000003</v>
      </c>
      <c r="E34">
        <v>89.063999999999993</v>
      </c>
      <c r="F34">
        <v>169.30029999999999</v>
      </c>
      <c r="G34">
        <v>248.31700000000001</v>
      </c>
      <c r="H34">
        <v>384.22070000000002</v>
      </c>
      <c r="I34">
        <v>612.07389999999998</v>
      </c>
    </row>
    <row r="35" spans="1:21">
      <c r="C35">
        <v>0</v>
      </c>
      <c r="D35">
        <v>4</v>
      </c>
      <c r="E35">
        <v>37.28</v>
      </c>
      <c r="F35">
        <v>51.858849999999997</v>
      </c>
      <c r="G35">
        <v>144.50059999999999</v>
      </c>
      <c r="H35">
        <v>144.50059999999999</v>
      </c>
      <c r="I35">
        <v>404.84449999999998</v>
      </c>
      <c r="N35" s="5"/>
      <c r="O35" s="5"/>
      <c r="P35" s="5"/>
      <c r="Q35" s="5"/>
      <c r="R35" s="5"/>
      <c r="S35" s="5"/>
      <c r="T35" s="5"/>
      <c r="U35" s="5"/>
    </row>
    <row r="36" spans="1:21">
      <c r="N36" s="5"/>
      <c r="O36" s="5"/>
      <c r="P36" s="5"/>
      <c r="Q36" s="5"/>
      <c r="R36" s="5"/>
      <c r="S36" s="5"/>
      <c r="T36" s="5"/>
      <c r="U36" s="5"/>
    </row>
    <row r="37" spans="1:21">
      <c r="A37" s="3" t="s">
        <v>133</v>
      </c>
      <c r="B37" s="26" t="s">
        <v>8</v>
      </c>
      <c r="C37" s="22">
        <v>0.74</v>
      </c>
      <c r="D37" s="22">
        <v>0.55000000000000004</v>
      </c>
      <c r="E37" s="22">
        <v>0.69</v>
      </c>
      <c r="F37" s="22">
        <v>0.51</v>
      </c>
      <c r="G37" s="22">
        <v>0.89</v>
      </c>
      <c r="H37" s="22">
        <v>0.66</v>
      </c>
      <c r="O37" s="5"/>
      <c r="P37" s="5"/>
      <c r="Q37" s="5"/>
      <c r="R37" s="5"/>
      <c r="S37" s="5"/>
      <c r="T37" s="5"/>
      <c r="U37" s="5"/>
    </row>
    <row r="38" spans="1:21">
      <c r="B38" s="26" t="s">
        <v>122</v>
      </c>
      <c r="C38" s="22">
        <v>8.3000000000000004E-2</v>
      </c>
      <c r="D38" s="22">
        <v>4.2999999999999997E-2</v>
      </c>
      <c r="E38" s="22">
        <v>3.1E-2</v>
      </c>
      <c r="F38" s="22">
        <v>6.4000000000000001E-2</v>
      </c>
      <c r="G38" s="22">
        <v>8.8999999999999996E-2</v>
      </c>
      <c r="H38" s="22">
        <v>0.34</v>
      </c>
      <c r="N38" s="5"/>
      <c r="O38" s="5"/>
      <c r="P38" s="5"/>
      <c r="Q38" s="5"/>
      <c r="R38" s="5"/>
      <c r="S38" s="5"/>
      <c r="T38" s="5"/>
      <c r="U38" s="5"/>
    </row>
    <row r="39" spans="1:21">
      <c r="N39" s="5"/>
      <c r="O39" s="5"/>
      <c r="P39" s="5"/>
      <c r="Q39" s="5"/>
      <c r="R39" s="5"/>
      <c r="S39" s="5"/>
      <c r="T39" s="5"/>
      <c r="U39" s="5"/>
    </row>
    <row r="40" spans="1:21">
      <c r="N40" s="5"/>
      <c r="O40" s="5"/>
      <c r="P40" s="5"/>
      <c r="Q40" s="5"/>
      <c r="R40" s="5"/>
      <c r="S40" s="5"/>
      <c r="T40" s="5"/>
      <c r="U40" s="5"/>
    </row>
    <row r="41" spans="1:21">
      <c r="N41" s="5"/>
      <c r="O41" s="5"/>
      <c r="P41" s="5"/>
      <c r="Q41" s="5"/>
      <c r="R41" s="5"/>
      <c r="S41" s="5"/>
      <c r="T41" s="5"/>
      <c r="U41" s="5"/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56C9A-49F7-124F-9905-6E865491C5A2}">
  <dimension ref="B2:N184"/>
  <sheetViews>
    <sheetView zoomScale="85" zoomScaleNormal="85" workbookViewId="0">
      <selection activeCell="R34" sqref="R34"/>
    </sheetView>
  </sheetViews>
  <sheetFormatPr baseColWidth="10" defaultColWidth="8.83203125" defaultRowHeight="15"/>
  <cols>
    <col min="1" max="16384" width="8.83203125" style="41"/>
  </cols>
  <sheetData>
    <row r="2" spans="2:14">
      <c r="B2" s="42" t="s">
        <v>52</v>
      </c>
      <c r="C2" s="49" t="s">
        <v>8</v>
      </c>
      <c r="D2" s="50"/>
      <c r="E2" s="50"/>
      <c r="F2" s="50"/>
      <c r="G2" s="50"/>
      <c r="H2" s="51"/>
      <c r="I2" s="52" t="s">
        <v>141</v>
      </c>
      <c r="J2" s="53"/>
      <c r="K2" s="53"/>
      <c r="L2" s="53"/>
      <c r="M2" s="53"/>
      <c r="N2" s="54"/>
    </row>
    <row r="3" spans="2:14">
      <c r="B3" s="41">
        <v>19</v>
      </c>
      <c r="C3" s="42">
        <v>2217</v>
      </c>
      <c r="D3" s="42">
        <v>2390</v>
      </c>
      <c r="E3" s="42">
        <v>2155</v>
      </c>
      <c r="F3" s="42">
        <v>1980</v>
      </c>
      <c r="G3" s="42">
        <v>2609</v>
      </c>
      <c r="H3" s="42">
        <v>2826</v>
      </c>
      <c r="I3" s="42">
        <v>2665</v>
      </c>
      <c r="J3" s="42">
        <v>2217</v>
      </c>
      <c r="K3" s="42">
        <v>2126</v>
      </c>
      <c r="L3" s="42">
        <v>3663</v>
      </c>
      <c r="M3" s="42">
        <v>3766</v>
      </c>
      <c r="N3" s="42">
        <v>3791</v>
      </c>
    </row>
    <row r="4" spans="2:14">
      <c r="C4" s="42">
        <v>2465</v>
      </c>
      <c r="D4" s="42">
        <v>2607</v>
      </c>
      <c r="E4" s="42">
        <v>1988</v>
      </c>
      <c r="F4" s="42">
        <v>2085</v>
      </c>
      <c r="G4" s="42">
        <v>2229</v>
      </c>
      <c r="H4" s="42">
        <v>3322</v>
      </c>
      <c r="I4" s="42">
        <v>3006</v>
      </c>
      <c r="J4" s="42">
        <v>2429</v>
      </c>
      <c r="K4" s="42">
        <v>1967</v>
      </c>
      <c r="L4" s="42">
        <v>4100</v>
      </c>
      <c r="M4" s="42">
        <v>2864</v>
      </c>
      <c r="N4" s="42">
        <v>4115</v>
      </c>
    </row>
    <row r="5" spans="2:14">
      <c r="C5" s="42">
        <v>2275</v>
      </c>
      <c r="D5" s="42">
        <v>1960</v>
      </c>
      <c r="E5" s="42">
        <v>2096</v>
      </c>
      <c r="F5" s="42">
        <v>2035</v>
      </c>
      <c r="G5" s="42">
        <v>1958</v>
      </c>
      <c r="H5" s="42">
        <v>2635</v>
      </c>
      <c r="I5" s="42">
        <v>2841</v>
      </c>
      <c r="J5" s="42">
        <v>2036</v>
      </c>
      <c r="K5" s="42">
        <v>2239</v>
      </c>
      <c r="L5" s="42">
        <v>2870</v>
      </c>
      <c r="M5" s="42">
        <v>2931</v>
      </c>
      <c r="N5" s="42">
        <v>3728</v>
      </c>
    </row>
    <row r="6" spans="2:14">
      <c r="C6" s="42">
        <v>1847</v>
      </c>
      <c r="D6" s="42">
        <v>2018</v>
      </c>
      <c r="E6" s="42">
        <v>2214</v>
      </c>
      <c r="F6" s="42">
        <v>2040</v>
      </c>
      <c r="G6" s="42">
        <v>1918</v>
      </c>
      <c r="H6" s="42">
        <v>2920</v>
      </c>
      <c r="I6" s="42">
        <v>2806</v>
      </c>
      <c r="J6" s="42">
        <v>2116</v>
      </c>
      <c r="K6" s="42">
        <v>2082</v>
      </c>
      <c r="L6" s="42">
        <v>2953</v>
      </c>
      <c r="M6" s="42">
        <v>2920</v>
      </c>
      <c r="N6" s="42">
        <v>4077</v>
      </c>
    </row>
    <row r="7" spans="2:14">
      <c r="C7" s="42">
        <v>2001</v>
      </c>
      <c r="D7" s="42">
        <v>2259</v>
      </c>
      <c r="E7" s="42">
        <v>1989</v>
      </c>
      <c r="F7" s="42">
        <v>2459</v>
      </c>
      <c r="G7" s="42">
        <v>2028</v>
      </c>
      <c r="H7" s="42">
        <v>2743</v>
      </c>
      <c r="I7" s="42">
        <v>2207</v>
      </c>
      <c r="J7" s="42">
        <v>2153</v>
      </c>
      <c r="K7" s="42">
        <v>2250</v>
      </c>
      <c r="L7" s="42">
        <v>2764</v>
      </c>
      <c r="M7" s="42">
        <v>2748</v>
      </c>
      <c r="N7" s="42">
        <v>3677</v>
      </c>
    </row>
    <row r="8" spans="2:14">
      <c r="C8" s="42">
        <v>2111</v>
      </c>
      <c r="D8" s="42">
        <v>2163</v>
      </c>
      <c r="E8" s="42">
        <v>2269</v>
      </c>
      <c r="F8" s="42">
        <v>2340</v>
      </c>
      <c r="G8" s="42">
        <v>1986</v>
      </c>
      <c r="H8" s="42">
        <v>2445</v>
      </c>
      <c r="I8" s="42">
        <v>2424</v>
      </c>
      <c r="J8" s="42">
        <v>2399</v>
      </c>
      <c r="K8" s="42">
        <v>2133</v>
      </c>
      <c r="L8" s="42">
        <v>2728</v>
      </c>
      <c r="M8" s="42">
        <v>2887</v>
      </c>
      <c r="N8" s="42">
        <v>2781</v>
      </c>
    </row>
    <row r="9" spans="2:14">
      <c r="C9" s="42">
        <v>2202</v>
      </c>
      <c r="D9" s="42">
        <v>2122</v>
      </c>
      <c r="E9" s="42">
        <v>2004</v>
      </c>
      <c r="F9" s="42">
        <v>2065</v>
      </c>
      <c r="G9" s="42">
        <v>2409</v>
      </c>
      <c r="H9" s="42">
        <v>1991</v>
      </c>
      <c r="I9" s="42">
        <v>2488</v>
      </c>
      <c r="J9" s="42">
        <v>2399</v>
      </c>
      <c r="K9" s="42">
        <v>2445</v>
      </c>
      <c r="L9" s="42">
        <v>2685</v>
      </c>
      <c r="M9" s="42">
        <v>2880</v>
      </c>
      <c r="N9" s="42">
        <v>3650</v>
      </c>
    </row>
    <row r="10" spans="2:14">
      <c r="B10" s="41">
        <v>20</v>
      </c>
      <c r="C10" s="42">
        <v>2054</v>
      </c>
      <c r="D10" s="42">
        <v>2529</v>
      </c>
      <c r="E10" s="42">
        <v>2595</v>
      </c>
      <c r="F10" s="42">
        <v>1958</v>
      </c>
      <c r="G10" s="42">
        <v>2425</v>
      </c>
      <c r="H10" s="42">
        <v>2044</v>
      </c>
      <c r="I10" s="42">
        <v>2322</v>
      </c>
      <c r="J10" s="42">
        <v>2448</v>
      </c>
      <c r="K10" s="42">
        <v>2682</v>
      </c>
      <c r="L10" s="42">
        <v>2582</v>
      </c>
      <c r="M10" s="42">
        <v>2757</v>
      </c>
      <c r="N10" s="42">
        <v>3233</v>
      </c>
    </row>
    <row r="11" spans="2:14">
      <c r="C11" s="42">
        <v>2116</v>
      </c>
      <c r="D11" s="42">
        <v>2215</v>
      </c>
      <c r="E11" s="42">
        <v>2666</v>
      </c>
      <c r="F11" s="42">
        <v>2082</v>
      </c>
      <c r="G11" s="42">
        <v>2436</v>
      </c>
      <c r="H11" s="42">
        <v>1876</v>
      </c>
      <c r="I11" s="42">
        <v>2288</v>
      </c>
      <c r="J11" s="42">
        <v>3017</v>
      </c>
      <c r="K11" s="42">
        <v>2960</v>
      </c>
      <c r="L11" s="42">
        <v>3062</v>
      </c>
      <c r="M11" s="42">
        <v>2956</v>
      </c>
      <c r="N11" s="42">
        <v>3284</v>
      </c>
    </row>
    <row r="12" spans="2:14">
      <c r="C12" s="42">
        <v>2128</v>
      </c>
      <c r="D12" s="42">
        <v>2352</v>
      </c>
      <c r="E12" s="42">
        <v>2694</v>
      </c>
      <c r="F12" s="42">
        <v>2001</v>
      </c>
      <c r="G12" s="42">
        <v>1992</v>
      </c>
      <c r="H12" s="42">
        <v>1957</v>
      </c>
      <c r="I12" s="42">
        <v>2450</v>
      </c>
      <c r="J12" s="42">
        <v>2324</v>
      </c>
      <c r="K12" s="42">
        <v>2698</v>
      </c>
      <c r="L12" s="42">
        <v>2941</v>
      </c>
      <c r="M12" s="42">
        <v>3133</v>
      </c>
      <c r="N12" s="42">
        <v>2826</v>
      </c>
    </row>
    <row r="13" spans="2:14">
      <c r="C13" s="42">
        <v>2062</v>
      </c>
      <c r="D13" s="42">
        <v>2035</v>
      </c>
      <c r="E13" s="42">
        <v>2053</v>
      </c>
      <c r="F13" s="42">
        <v>2351</v>
      </c>
      <c r="G13" s="42">
        <v>2005</v>
      </c>
      <c r="H13" s="42">
        <v>1919</v>
      </c>
      <c r="I13" s="42">
        <v>2423</v>
      </c>
      <c r="J13" s="42">
        <v>2233</v>
      </c>
      <c r="K13" s="42">
        <v>2433</v>
      </c>
      <c r="L13" s="42">
        <v>3771</v>
      </c>
      <c r="M13" s="42">
        <v>2894</v>
      </c>
      <c r="N13" s="42">
        <v>2961</v>
      </c>
    </row>
    <row r="14" spans="2:14">
      <c r="C14" s="42">
        <v>2648</v>
      </c>
      <c r="D14" s="42">
        <v>2447</v>
      </c>
      <c r="E14" s="42">
        <v>2727</v>
      </c>
      <c r="F14" s="42">
        <v>2444</v>
      </c>
      <c r="G14" s="42">
        <v>2102</v>
      </c>
      <c r="H14" s="42">
        <v>1980</v>
      </c>
      <c r="I14" s="42">
        <v>2234</v>
      </c>
      <c r="J14" s="42">
        <v>2230</v>
      </c>
      <c r="K14" s="42">
        <v>2242</v>
      </c>
      <c r="L14" s="42">
        <v>3855</v>
      </c>
      <c r="M14" s="42">
        <v>2738</v>
      </c>
      <c r="N14" s="42">
        <v>3038</v>
      </c>
    </row>
    <row r="15" spans="2:14">
      <c r="C15" s="42">
        <v>2872</v>
      </c>
      <c r="D15" s="42">
        <v>2722</v>
      </c>
      <c r="E15" s="42">
        <v>2810</v>
      </c>
      <c r="F15" s="42">
        <v>2623</v>
      </c>
      <c r="G15" s="42">
        <v>1748</v>
      </c>
      <c r="H15" s="42">
        <v>2505</v>
      </c>
      <c r="I15" s="42">
        <v>2818</v>
      </c>
      <c r="J15" s="42">
        <v>2502</v>
      </c>
      <c r="K15" s="42">
        <v>2373</v>
      </c>
      <c r="L15" s="42">
        <v>2956</v>
      </c>
      <c r="M15" s="42">
        <v>3041</v>
      </c>
      <c r="N15" s="42">
        <v>2653</v>
      </c>
    </row>
    <row r="16" spans="2:14">
      <c r="C16" s="42">
        <v>2761</v>
      </c>
      <c r="D16" s="42">
        <v>2741</v>
      </c>
      <c r="E16" s="42">
        <v>3196</v>
      </c>
      <c r="F16" s="42">
        <v>3014</v>
      </c>
      <c r="G16" s="42">
        <v>1929</v>
      </c>
      <c r="H16" s="42">
        <v>2585</v>
      </c>
      <c r="I16" s="42">
        <v>2926</v>
      </c>
      <c r="J16" s="42">
        <v>2608</v>
      </c>
      <c r="K16" s="42">
        <v>2628</v>
      </c>
      <c r="L16" s="42">
        <v>2881</v>
      </c>
      <c r="M16" s="42">
        <v>3830</v>
      </c>
      <c r="N16" s="42">
        <v>2997</v>
      </c>
    </row>
    <row r="17" spans="2:14">
      <c r="C17" s="42">
        <v>2706</v>
      </c>
      <c r="D17" s="42">
        <v>2931</v>
      </c>
      <c r="E17" s="42">
        <v>3085</v>
      </c>
      <c r="F17" s="42">
        <v>2825</v>
      </c>
      <c r="G17" s="42">
        <v>2680</v>
      </c>
      <c r="H17" s="42">
        <v>2072</v>
      </c>
      <c r="I17" s="42">
        <v>2539</v>
      </c>
      <c r="J17" s="42">
        <v>2279</v>
      </c>
      <c r="K17" s="42">
        <v>2850</v>
      </c>
      <c r="L17" s="42">
        <v>2892</v>
      </c>
      <c r="M17" s="42">
        <v>4139</v>
      </c>
      <c r="N17" s="42">
        <v>3952</v>
      </c>
    </row>
    <row r="18" spans="2:14">
      <c r="B18" s="41">
        <v>21</v>
      </c>
      <c r="C18" s="42">
        <v>2498</v>
      </c>
      <c r="D18" s="42">
        <v>2864</v>
      </c>
      <c r="E18" s="42">
        <v>2561</v>
      </c>
      <c r="F18" s="42">
        <v>3268</v>
      </c>
      <c r="G18" s="42">
        <v>3234</v>
      </c>
      <c r="H18" s="42">
        <v>2272</v>
      </c>
      <c r="I18" s="42">
        <v>2444</v>
      </c>
      <c r="J18" s="42">
        <v>2275</v>
      </c>
      <c r="K18" s="42">
        <v>2310</v>
      </c>
      <c r="L18" s="42">
        <v>2810</v>
      </c>
      <c r="M18" s="42">
        <v>4487</v>
      </c>
      <c r="N18" s="42">
        <v>3823</v>
      </c>
    </row>
    <row r="19" spans="2:14">
      <c r="C19" s="42">
        <v>2041</v>
      </c>
      <c r="D19" s="42">
        <v>2630</v>
      </c>
      <c r="E19" s="42">
        <v>2781</v>
      </c>
      <c r="F19" s="42">
        <v>2793</v>
      </c>
      <c r="G19" s="42">
        <v>3083</v>
      </c>
      <c r="H19" s="42">
        <v>1928</v>
      </c>
      <c r="I19" s="42">
        <v>2453</v>
      </c>
      <c r="J19" s="42">
        <v>3019</v>
      </c>
      <c r="K19" s="42">
        <v>2936</v>
      </c>
      <c r="L19" s="42">
        <v>2881</v>
      </c>
      <c r="M19" s="42">
        <v>3827</v>
      </c>
      <c r="N19" s="42">
        <v>3333</v>
      </c>
    </row>
    <row r="20" spans="2:14">
      <c r="C20" s="42">
        <v>2373</v>
      </c>
      <c r="D20" s="42">
        <v>2642</v>
      </c>
      <c r="E20" s="42">
        <v>2531</v>
      </c>
      <c r="F20" s="42">
        <v>2590</v>
      </c>
      <c r="G20" s="42">
        <v>3027</v>
      </c>
      <c r="H20" s="42">
        <v>2376</v>
      </c>
      <c r="I20" s="42">
        <v>2667</v>
      </c>
      <c r="J20" s="42">
        <v>3661</v>
      </c>
      <c r="K20" s="42">
        <v>2859</v>
      </c>
      <c r="L20" s="42">
        <v>3737</v>
      </c>
      <c r="M20" s="42">
        <v>4029</v>
      </c>
      <c r="N20" s="42">
        <v>3677</v>
      </c>
    </row>
    <row r="21" spans="2:14">
      <c r="C21" s="42">
        <v>2166</v>
      </c>
      <c r="D21" s="42">
        <v>2094</v>
      </c>
      <c r="E21" s="42">
        <v>2095</v>
      </c>
      <c r="F21" s="42">
        <v>2178</v>
      </c>
      <c r="G21" s="42">
        <v>2089</v>
      </c>
      <c r="H21" s="42">
        <v>2188</v>
      </c>
      <c r="I21" s="42">
        <v>2804</v>
      </c>
      <c r="J21" s="42">
        <v>3277</v>
      </c>
      <c r="K21" s="42">
        <v>2517</v>
      </c>
      <c r="L21" s="42">
        <v>4422</v>
      </c>
      <c r="M21" s="42">
        <v>4271</v>
      </c>
      <c r="N21" s="42">
        <v>3272</v>
      </c>
    </row>
    <row r="22" spans="2:14">
      <c r="C22" s="42">
        <v>2273</v>
      </c>
      <c r="D22" s="42">
        <v>2604</v>
      </c>
      <c r="E22" s="42">
        <v>2399</v>
      </c>
      <c r="F22" s="42">
        <v>2198</v>
      </c>
      <c r="G22" s="42">
        <v>2065</v>
      </c>
      <c r="H22" s="42">
        <v>2736</v>
      </c>
      <c r="I22" s="42">
        <v>2540</v>
      </c>
      <c r="J22" s="42">
        <v>2697</v>
      </c>
      <c r="K22" s="42">
        <v>3110</v>
      </c>
      <c r="L22" s="42">
        <v>4564</v>
      </c>
      <c r="M22" s="42">
        <v>3078</v>
      </c>
      <c r="N22" s="42">
        <v>3073</v>
      </c>
    </row>
    <row r="23" spans="2:14">
      <c r="C23" s="42">
        <v>2277</v>
      </c>
      <c r="D23" s="42">
        <v>2697</v>
      </c>
      <c r="E23" s="42">
        <v>2061</v>
      </c>
      <c r="F23" s="42">
        <v>2247</v>
      </c>
      <c r="G23" s="42">
        <v>2132</v>
      </c>
      <c r="H23" s="42">
        <v>3150</v>
      </c>
      <c r="I23" s="42">
        <v>2849</v>
      </c>
      <c r="J23" s="42">
        <v>2876</v>
      </c>
      <c r="K23" s="42">
        <v>3513</v>
      </c>
      <c r="L23" s="42">
        <v>4480</v>
      </c>
      <c r="M23" s="42">
        <v>3969</v>
      </c>
      <c r="N23" s="42">
        <v>3719</v>
      </c>
    </row>
    <row r="24" spans="2:14">
      <c r="C24" s="42">
        <v>2332</v>
      </c>
      <c r="D24" s="42">
        <v>2248</v>
      </c>
      <c r="E24" s="42">
        <v>2205</v>
      </c>
      <c r="F24" s="42">
        <v>2181</v>
      </c>
      <c r="G24" s="42">
        <v>2175</v>
      </c>
      <c r="H24" s="42">
        <v>3416</v>
      </c>
      <c r="I24" s="42">
        <v>3710</v>
      </c>
      <c r="J24" s="42">
        <v>2425</v>
      </c>
      <c r="K24" s="42">
        <v>3605</v>
      </c>
      <c r="L24" s="42">
        <v>4325</v>
      </c>
      <c r="M24" s="42">
        <v>3357</v>
      </c>
      <c r="N24" s="42">
        <v>3950</v>
      </c>
    </row>
    <row r="25" spans="2:14">
      <c r="B25" s="41">
        <v>22</v>
      </c>
      <c r="C25" s="42">
        <v>3005</v>
      </c>
      <c r="D25" s="42">
        <v>2635</v>
      </c>
      <c r="E25" s="42">
        <v>2262</v>
      </c>
      <c r="F25" s="42">
        <v>2521</v>
      </c>
      <c r="G25" s="42">
        <v>2851</v>
      </c>
      <c r="H25" s="42">
        <v>3469</v>
      </c>
      <c r="I25" s="42">
        <v>3736</v>
      </c>
      <c r="J25" s="42">
        <v>3032</v>
      </c>
      <c r="K25" s="42">
        <v>3183</v>
      </c>
      <c r="L25" s="42">
        <v>4361</v>
      </c>
      <c r="M25" s="42">
        <v>3579</v>
      </c>
      <c r="N25" s="42">
        <v>4096</v>
      </c>
    </row>
    <row r="26" spans="2:14">
      <c r="C26" s="42">
        <v>3261</v>
      </c>
      <c r="D26" s="42">
        <v>2642</v>
      </c>
      <c r="E26" s="42">
        <v>2643</v>
      </c>
      <c r="F26" s="42">
        <v>3275</v>
      </c>
      <c r="G26" s="42">
        <v>3432</v>
      </c>
      <c r="H26" s="42">
        <v>3482</v>
      </c>
      <c r="I26" s="42">
        <v>3424</v>
      </c>
      <c r="J26" s="42">
        <v>3177</v>
      </c>
      <c r="K26" s="42">
        <v>3246</v>
      </c>
      <c r="L26" s="42">
        <v>4553</v>
      </c>
      <c r="M26" s="42">
        <v>3130</v>
      </c>
      <c r="N26" s="42">
        <v>4325</v>
      </c>
    </row>
    <row r="27" spans="2:14">
      <c r="C27" s="42">
        <v>3429</v>
      </c>
      <c r="D27" s="42">
        <v>2900</v>
      </c>
      <c r="E27" s="42">
        <v>2898</v>
      </c>
      <c r="F27" s="42">
        <v>3442</v>
      </c>
      <c r="G27" s="42">
        <v>3591</v>
      </c>
      <c r="H27" s="42">
        <v>3463</v>
      </c>
      <c r="I27" s="42">
        <v>3367</v>
      </c>
      <c r="J27" s="42">
        <v>3592</v>
      </c>
      <c r="K27" s="42">
        <v>3352</v>
      </c>
      <c r="L27" s="42">
        <v>4630</v>
      </c>
      <c r="M27" s="42">
        <v>3085</v>
      </c>
      <c r="N27" s="42">
        <v>4507</v>
      </c>
    </row>
    <row r="28" spans="2:14">
      <c r="C28" s="42">
        <v>3226</v>
      </c>
      <c r="D28" s="42">
        <v>2721</v>
      </c>
      <c r="E28" s="42">
        <v>2978</v>
      </c>
      <c r="F28" s="42">
        <v>3832</v>
      </c>
      <c r="G28" s="42">
        <v>3654</v>
      </c>
      <c r="H28" s="42">
        <v>3404</v>
      </c>
      <c r="I28" s="42">
        <v>3398</v>
      </c>
      <c r="J28" s="42">
        <v>3281</v>
      </c>
      <c r="K28" s="42">
        <v>3033</v>
      </c>
      <c r="L28" s="42">
        <v>4401</v>
      </c>
      <c r="M28" s="42">
        <v>3607</v>
      </c>
      <c r="N28" s="42">
        <v>4268</v>
      </c>
    </row>
    <row r="29" spans="2:14">
      <c r="C29" s="42">
        <v>2920</v>
      </c>
      <c r="D29" s="42">
        <v>2611</v>
      </c>
      <c r="E29" s="42">
        <v>2833</v>
      </c>
      <c r="F29" s="42">
        <v>3957</v>
      </c>
      <c r="G29" s="42">
        <v>3873</v>
      </c>
      <c r="H29" s="42">
        <v>3432</v>
      </c>
      <c r="I29" s="42">
        <v>3443</v>
      </c>
      <c r="J29" s="42">
        <v>3394</v>
      </c>
      <c r="K29" s="42">
        <v>3181</v>
      </c>
      <c r="L29" s="42">
        <v>4560</v>
      </c>
      <c r="M29" s="42">
        <v>3014</v>
      </c>
      <c r="N29" s="42">
        <v>4369</v>
      </c>
    </row>
    <row r="30" spans="2:14">
      <c r="C30" s="42">
        <v>2889</v>
      </c>
      <c r="D30" s="42">
        <v>1922</v>
      </c>
      <c r="E30" s="42">
        <v>2701</v>
      </c>
      <c r="F30" s="42">
        <v>3833</v>
      </c>
      <c r="G30" s="42">
        <v>3798</v>
      </c>
      <c r="H30" s="42">
        <v>3635</v>
      </c>
      <c r="I30" s="42">
        <v>3965</v>
      </c>
      <c r="J30" s="42">
        <v>3180</v>
      </c>
      <c r="K30" s="42">
        <v>2856</v>
      </c>
      <c r="L30" s="42">
        <v>4511</v>
      </c>
      <c r="M30" s="42">
        <v>4356</v>
      </c>
      <c r="N30" s="42">
        <v>4303</v>
      </c>
    </row>
    <row r="31" spans="2:14">
      <c r="C31" s="42">
        <v>3274</v>
      </c>
      <c r="D31" s="42">
        <v>2456</v>
      </c>
      <c r="E31" s="42">
        <v>1970</v>
      </c>
      <c r="F31" s="42">
        <v>4007</v>
      </c>
      <c r="G31" s="42">
        <v>3686</v>
      </c>
      <c r="H31" s="42">
        <v>3510</v>
      </c>
      <c r="I31" s="42">
        <v>3561</v>
      </c>
      <c r="J31" s="42">
        <v>3325</v>
      </c>
      <c r="K31" s="42">
        <v>2678</v>
      </c>
      <c r="L31" s="42">
        <v>4493</v>
      </c>
      <c r="M31" s="42">
        <v>4475</v>
      </c>
      <c r="N31" s="42">
        <v>4505</v>
      </c>
    </row>
    <row r="32" spans="2:14">
      <c r="C32" s="42">
        <v>2984</v>
      </c>
      <c r="D32" s="42">
        <v>1986</v>
      </c>
      <c r="E32" s="42">
        <v>2404</v>
      </c>
      <c r="F32" s="42">
        <v>4215</v>
      </c>
      <c r="G32" s="42">
        <v>3893</v>
      </c>
      <c r="H32" s="42">
        <v>3299</v>
      </c>
      <c r="I32" s="42">
        <v>3669</v>
      </c>
      <c r="J32" s="42">
        <v>3201</v>
      </c>
      <c r="K32" s="42">
        <v>2234</v>
      </c>
      <c r="L32" s="42">
        <v>4101</v>
      </c>
      <c r="M32" s="42">
        <v>4277</v>
      </c>
      <c r="N32" s="42">
        <v>4354</v>
      </c>
    </row>
    <row r="33" spans="2:14">
      <c r="B33" s="41">
        <v>23</v>
      </c>
      <c r="C33" s="42">
        <v>2747</v>
      </c>
      <c r="D33" s="42">
        <v>2377</v>
      </c>
      <c r="E33" s="42">
        <v>2690</v>
      </c>
      <c r="F33" s="42">
        <v>4227</v>
      </c>
      <c r="G33" s="42">
        <v>3650</v>
      </c>
      <c r="H33" s="42">
        <v>3354</v>
      </c>
      <c r="I33" s="42">
        <v>3596</v>
      </c>
      <c r="J33" s="42">
        <v>2245</v>
      </c>
      <c r="K33" s="42">
        <v>2512</v>
      </c>
      <c r="L33" s="42">
        <v>4514</v>
      </c>
      <c r="M33" s="42">
        <v>4338</v>
      </c>
      <c r="N33" s="42">
        <v>4542</v>
      </c>
    </row>
    <row r="34" spans="2:14">
      <c r="C34" s="42">
        <v>2741</v>
      </c>
      <c r="D34" s="42">
        <v>2061</v>
      </c>
      <c r="E34" s="42">
        <v>2318</v>
      </c>
      <c r="F34" s="42">
        <v>4173</v>
      </c>
      <c r="G34" s="42">
        <v>3613</v>
      </c>
      <c r="H34" s="42">
        <v>3098</v>
      </c>
      <c r="I34" s="42">
        <v>3514</v>
      </c>
      <c r="J34" s="42">
        <v>2749</v>
      </c>
      <c r="K34" s="42">
        <v>2575</v>
      </c>
      <c r="L34" s="42">
        <v>4590</v>
      </c>
      <c r="M34" s="42">
        <v>4201</v>
      </c>
      <c r="N34" s="42">
        <v>4474</v>
      </c>
    </row>
    <row r="35" spans="2:14">
      <c r="C35" s="42">
        <v>2582</v>
      </c>
      <c r="D35" s="42">
        <v>2556</v>
      </c>
      <c r="E35" s="42">
        <v>2358</v>
      </c>
      <c r="F35" s="42">
        <v>4111</v>
      </c>
      <c r="G35" s="42">
        <v>3532</v>
      </c>
      <c r="H35" s="42">
        <v>2835</v>
      </c>
      <c r="I35" s="42">
        <v>3627</v>
      </c>
      <c r="J35" s="42">
        <v>2460</v>
      </c>
      <c r="K35" s="42">
        <v>2842</v>
      </c>
      <c r="L35" s="42">
        <v>4362</v>
      </c>
      <c r="M35" s="42">
        <v>4527</v>
      </c>
      <c r="N35" s="42">
        <v>4019</v>
      </c>
    </row>
    <row r="36" spans="2:14">
      <c r="C36" s="42">
        <v>3335</v>
      </c>
      <c r="D36" s="42">
        <v>2549</v>
      </c>
      <c r="E36" s="42">
        <v>2187</v>
      </c>
      <c r="F36" s="42">
        <v>3994</v>
      </c>
      <c r="G36" s="42">
        <v>3344</v>
      </c>
      <c r="H36" s="42">
        <v>2392</v>
      </c>
      <c r="I36" s="42">
        <v>3504</v>
      </c>
      <c r="J36" s="42">
        <v>2859</v>
      </c>
      <c r="K36" s="42">
        <v>2683</v>
      </c>
      <c r="L36" s="42">
        <v>4631</v>
      </c>
      <c r="M36" s="42">
        <v>4341</v>
      </c>
      <c r="N36" s="42">
        <v>4201</v>
      </c>
    </row>
    <row r="37" spans="2:14">
      <c r="C37" s="42">
        <v>3088</v>
      </c>
      <c r="D37" s="42">
        <v>2161</v>
      </c>
      <c r="E37" s="42">
        <v>2606</v>
      </c>
      <c r="F37" s="42">
        <v>4047</v>
      </c>
      <c r="G37" s="42">
        <v>3447</v>
      </c>
      <c r="H37" s="42">
        <v>1798</v>
      </c>
      <c r="I37" s="42">
        <v>3647</v>
      </c>
      <c r="J37" s="42">
        <v>3643</v>
      </c>
      <c r="K37" s="42">
        <v>2711</v>
      </c>
      <c r="L37" s="42">
        <v>4562</v>
      </c>
      <c r="M37" s="42">
        <v>4651</v>
      </c>
      <c r="N37" s="42">
        <v>4281</v>
      </c>
    </row>
    <row r="38" spans="2:14">
      <c r="C38" s="42">
        <v>2957</v>
      </c>
      <c r="D38" s="42">
        <v>2205</v>
      </c>
      <c r="E38" s="42">
        <v>2722</v>
      </c>
      <c r="F38" s="42">
        <v>3856</v>
      </c>
      <c r="G38" s="42">
        <v>3015</v>
      </c>
      <c r="H38" s="42">
        <v>2130</v>
      </c>
      <c r="I38" s="42">
        <v>3817</v>
      </c>
      <c r="J38" s="42">
        <v>3307</v>
      </c>
      <c r="K38" s="42">
        <v>2958</v>
      </c>
      <c r="L38" s="42">
        <v>4075</v>
      </c>
      <c r="M38" s="42">
        <v>4434</v>
      </c>
      <c r="N38" s="42">
        <v>4089</v>
      </c>
    </row>
    <row r="39" spans="2:14">
      <c r="C39" s="42">
        <v>2787</v>
      </c>
      <c r="D39" s="42">
        <v>2230</v>
      </c>
      <c r="E39" s="42">
        <v>2178</v>
      </c>
      <c r="F39" s="42">
        <v>3993</v>
      </c>
      <c r="G39" s="42">
        <v>2960</v>
      </c>
      <c r="H39" s="42">
        <v>2743</v>
      </c>
      <c r="I39" s="42">
        <v>3915</v>
      </c>
      <c r="J39" s="42">
        <v>3234</v>
      </c>
      <c r="K39" s="42">
        <v>2465</v>
      </c>
      <c r="L39" s="42">
        <v>5123</v>
      </c>
      <c r="M39" s="42">
        <v>4368</v>
      </c>
      <c r="N39" s="42">
        <v>4336</v>
      </c>
    </row>
    <row r="40" spans="2:14">
      <c r="B40" s="41">
        <v>0</v>
      </c>
      <c r="C40" s="42">
        <v>1904</v>
      </c>
      <c r="D40" s="42">
        <v>2745</v>
      </c>
      <c r="E40" s="42">
        <v>2478</v>
      </c>
      <c r="F40" s="42">
        <v>3879</v>
      </c>
      <c r="G40" s="42">
        <v>2832</v>
      </c>
      <c r="H40" s="42">
        <v>1961</v>
      </c>
      <c r="I40" s="42">
        <v>3019</v>
      </c>
      <c r="J40" s="42">
        <v>3361</v>
      </c>
      <c r="K40" s="42">
        <v>2716</v>
      </c>
      <c r="L40" s="42">
        <v>3715</v>
      </c>
      <c r="M40" s="42">
        <v>4429</v>
      </c>
      <c r="N40" s="42">
        <v>4134</v>
      </c>
    </row>
    <row r="41" spans="2:14">
      <c r="C41" s="42">
        <v>2149</v>
      </c>
      <c r="D41" s="42">
        <v>2420</v>
      </c>
      <c r="E41" s="42">
        <v>2510</v>
      </c>
      <c r="F41" s="42">
        <v>3852</v>
      </c>
      <c r="G41" s="42">
        <v>2449</v>
      </c>
      <c r="H41" s="42">
        <v>1910</v>
      </c>
      <c r="I41" s="42">
        <v>3111</v>
      </c>
      <c r="J41" s="42">
        <v>3185</v>
      </c>
      <c r="K41" s="42">
        <v>2601</v>
      </c>
      <c r="L41" s="42">
        <v>3451</v>
      </c>
      <c r="M41" s="42">
        <v>4347</v>
      </c>
      <c r="N41" s="42">
        <v>3511</v>
      </c>
    </row>
    <row r="42" spans="2:14">
      <c r="C42" s="42">
        <v>2007</v>
      </c>
      <c r="D42" s="42">
        <v>2059</v>
      </c>
      <c r="E42" s="42">
        <v>2822</v>
      </c>
      <c r="F42" s="42">
        <v>3383</v>
      </c>
      <c r="G42" s="42">
        <v>1854</v>
      </c>
      <c r="H42" s="42">
        <v>2138</v>
      </c>
      <c r="I42" s="42">
        <v>3126</v>
      </c>
      <c r="J42" s="42">
        <v>2873</v>
      </c>
      <c r="K42" s="42">
        <v>2820</v>
      </c>
      <c r="L42" s="42">
        <v>3149</v>
      </c>
      <c r="M42" s="42">
        <v>4316</v>
      </c>
      <c r="N42" s="42">
        <v>3353</v>
      </c>
    </row>
    <row r="43" spans="2:14">
      <c r="C43" s="42">
        <v>2787</v>
      </c>
      <c r="D43" s="42">
        <v>2212</v>
      </c>
      <c r="E43" s="42">
        <v>2656</v>
      </c>
      <c r="F43" s="42">
        <v>2644</v>
      </c>
      <c r="G43" s="42">
        <v>2610</v>
      </c>
      <c r="H43" s="42">
        <v>2804</v>
      </c>
      <c r="I43" s="42">
        <v>3070</v>
      </c>
      <c r="J43" s="42">
        <v>2410</v>
      </c>
      <c r="K43" s="42">
        <v>2812</v>
      </c>
      <c r="L43" s="42">
        <v>2966</v>
      </c>
      <c r="M43" s="42">
        <v>4222</v>
      </c>
      <c r="N43" s="42">
        <v>3313</v>
      </c>
    </row>
    <row r="44" spans="2:14">
      <c r="C44" s="42">
        <v>2585</v>
      </c>
      <c r="D44" s="42">
        <v>2214</v>
      </c>
      <c r="E44" s="42">
        <v>2565</v>
      </c>
      <c r="F44" s="42">
        <v>2498</v>
      </c>
      <c r="G44" s="42">
        <v>3285</v>
      </c>
      <c r="H44" s="42">
        <v>3074</v>
      </c>
      <c r="I44" s="42">
        <v>2862</v>
      </c>
      <c r="J44" s="42">
        <v>2450</v>
      </c>
      <c r="K44" s="42">
        <v>3053</v>
      </c>
      <c r="L44" s="42">
        <v>3163</v>
      </c>
      <c r="M44" s="42">
        <v>4185</v>
      </c>
      <c r="N44" s="42">
        <v>2715</v>
      </c>
    </row>
    <row r="45" spans="2:14">
      <c r="C45" s="42">
        <v>2111</v>
      </c>
      <c r="D45" s="42">
        <v>2456</v>
      </c>
      <c r="E45" s="42">
        <v>2021</v>
      </c>
      <c r="F45" s="42">
        <v>3010</v>
      </c>
      <c r="G45" s="42">
        <v>3281</v>
      </c>
      <c r="H45" s="42">
        <v>3186</v>
      </c>
      <c r="I45" s="42">
        <v>2625</v>
      </c>
      <c r="J45" s="42">
        <v>2580</v>
      </c>
      <c r="K45" s="42">
        <v>2252</v>
      </c>
      <c r="L45" s="42">
        <v>2594</v>
      </c>
      <c r="M45" s="42">
        <v>3844</v>
      </c>
      <c r="N45" s="42">
        <v>3020</v>
      </c>
    </row>
    <row r="46" spans="2:14">
      <c r="C46" s="42">
        <v>2061</v>
      </c>
      <c r="D46" s="42">
        <v>2705</v>
      </c>
      <c r="E46" s="42">
        <v>2610</v>
      </c>
      <c r="F46" s="42">
        <v>3243</v>
      </c>
      <c r="G46" s="42">
        <v>3189</v>
      </c>
      <c r="H46" s="42">
        <v>2893</v>
      </c>
      <c r="I46" s="42">
        <v>2802</v>
      </c>
      <c r="J46" s="42">
        <v>2229</v>
      </c>
      <c r="K46" s="42">
        <v>2513</v>
      </c>
      <c r="L46" s="42">
        <v>3645</v>
      </c>
      <c r="M46" s="42">
        <v>3705</v>
      </c>
      <c r="N46" s="42">
        <v>3659</v>
      </c>
    </row>
    <row r="47" spans="2:14">
      <c r="C47" s="42">
        <v>1996</v>
      </c>
      <c r="D47" s="42">
        <v>2963</v>
      </c>
      <c r="E47" s="42">
        <v>2277</v>
      </c>
      <c r="F47" s="42">
        <v>3364</v>
      </c>
      <c r="G47" s="42">
        <v>3512</v>
      </c>
      <c r="H47" s="42">
        <v>2868</v>
      </c>
      <c r="I47" s="42">
        <v>2363</v>
      </c>
      <c r="J47" s="42">
        <v>2011</v>
      </c>
      <c r="K47" s="42">
        <v>2275</v>
      </c>
      <c r="L47" s="42">
        <v>3619</v>
      </c>
      <c r="M47" s="42">
        <v>3826</v>
      </c>
      <c r="N47" s="42">
        <v>3703</v>
      </c>
    </row>
    <row r="48" spans="2:14">
      <c r="B48" s="41">
        <v>1</v>
      </c>
      <c r="C48" s="42">
        <v>2401</v>
      </c>
      <c r="D48" s="42">
        <v>2563</v>
      </c>
      <c r="E48" s="42">
        <v>2224</v>
      </c>
      <c r="F48" s="42">
        <v>2953</v>
      </c>
      <c r="G48" s="42">
        <v>3166</v>
      </c>
      <c r="H48" s="42">
        <v>2656</v>
      </c>
      <c r="I48" s="42">
        <v>2637</v>
      </c>
      <c r="J48" s="42">
        <v>2271</v>
      </c>
      <c r="K48" s="42">
        <v>2588</v>
      </c>
      <c r="L48" s="42">
        <v>2983</v>
      </c>
      <c r="M48" s="42">
        <v>3028</v>
      </c>
      <c r="N48" s="42">
        <v>3623</v>
      </c>
    </row>
    <row r="49" spans="2:14">
      <c r="C49" s="42">
        <v>2491</v>
      </c>
      <c r="D49" s="42">
        <v>1976</v>
      </c>
      <c r="E49" s="42">
        <v>2254</v>
      </c>
      <c r="F49" s="42">
        <v>3039</v>
      </c>
      <c r="G49" s="42">
        <v>2898</v>
      </c>
      <c r="H49" s="42">
        <v>2530</v>
      </c>
      <c r="I49" s="42">
        <v>2096</v>
      </c>
      <c r="J49" s="42">
        <v>3011</v>
      </c>
      <c r="K49" s="42">
        <v>3005</v>
      </c>
      <c r="L49" s="42">
        <v>3454</v>
      </c>
      <c r="M49" s="42">
        <v>2893</v>
      </c>
      <c r="N49" s="42">
        <v>2894</v>
      </c>
    </row>
    <row r="50" spans="2:14">
      <c r="C50" s="42">
        <v>2570</v>
      </c>
      <c r="D50" s="42">
        <v>2063</v>
      </c>
      <c r="E50" s="42">
        <v>2678</v>
      </c>
      <c r="F50" s="42">
        <v>3087</v>
      </c>
      <c r="G50" s="42">
        <v>2608</v>
      </c>
      <c r="H50" s="42">
        <v>1949</v>
      </c>
      <c r="I50" s="42">
        <v>2352</v>
      </c>
      <c r="J50" s="42">
        <v>2944</v>
      </c>
      <c r="K50" s="42">
        <v>3504</v>
      </c>
      <c r="L50" s="42">
        <v>2907</v>
      </c>
      <c r="M50" s="42">
        <v>3394</v>
      </c>
      <c r="N50" s="42">
        <v>3123</v>
      </c>
    </row>
    <row r="51" spans="2:14">
      <c r="C51" s="42">
        <v>2350</v>
      </c>
      <c r="D51" s="42">
        <v>2522</v>
      </c>
      <c r="E51" s="42">
        <v>2789</v>
      </c>
      <c r="F51" s="42">
        <v>2982</v>
      </c>
      <c r="G51" s="42">
        <v>2101</v>
      </c>
      <c r="H51" s="42">
        <v>1881</v>
      </c>
      <c r="I51" s="42">
        <v>2133</v>
      </c>
      <c r="J51" s="42">
        <v>2757</v>
      </c>
      <c r="K51" s="42">
        <v>3500</v>
      </c>
      <c r="L51" s="42">
        <v>3035</v>
      </c>
      <c r="M51" s="42">
        <v>3115</v>
      </c>
      <c r="N51" s="42">
        <v>3456</v>
      </c>
    </row>
    <row r="52" spans="2:14">
      <c r="C52" s="42">
        <v>2193</v>
      </c>
      <c r="D52" s="42">
        <v>2073</v>
      </c>
      <c r="E52" s="42">
        <v>2572</v>
      </c>
      <c r="F52" s="42">
        <v>2279</v>
      </c>
      <c r="G52" s="42">
        <v>2028</v>
      </c>
      <c r="H52" s="42">
        <v>1867</v>
      </c>
      <c r="I52" s="42">
        <v>2347</v>
      </c>
      <c r="J52" s="42">
        <v>2390</v>
      </c>
      <c r="K52" s="42">
        <v>3021</v>
      </c>
      <c r="L52" s="42">
        <v>2567</v>
      </c>
      <c r="M52" s="42">
        <v>2788</v>
      </c>
      <c r="N52" s="42">
        <v>3158</v>
      </c>
    </row>
    <row r="53" spans="2:14">
      <c r="C53" s="42">
        <v>1817</v>
      </c>
      <c r="D53" s="42">
        <v>1631</v>
      </c>
      <c r="E53" s="42">
        <v>1750</v>
      </c>
      <c r="F53" s="42">
        <v>2055</v>
      </c>
      <c r="G53" s="42">
        <v>2450</v>
      </c>
      <c r="H53" s="42">
        <v>2180</v>
      </c>
      <c r="I53" s="42">
        <v>2466</v>
      </c>
      <c r="J53" s="42">
        <v>2611</v>
      </c>
      <c r="K53" s="42">
        <v>2726</v>
      </c>
      <c r="L53" s="42">
        <v>2498</v>
      </c>
      <c r="M53" s="42">
        <v>3352</v>
      </c>
      <c r="N53" s="42">
        <v>3465</v>
      </c>
    </row>
    <row r="54" spans="2:14">
      <c r="C54" s="42">
        <v>2318</v>
      </c>
      <c r="D54" s="42">
        <v>2256</v>
      </c>
      <c r="E54" s="42">
        <v>2297</v>
      </c>
      <c r="F54" s="42">
        <v>2112</v>
      </c>
      <c r="G54" s="42">
        <v>2981</v>
      </c>
      <c r="H54" s="42">
        <v>2366</v>
      </c>
      <c r="I54" s="42">
        <v>3054</v>
      </c>
      <c r="J54" s="42">
        <v>3151</v>
      </c>
      <c r="K54" s="42">
        <v>3201</v>
      </c>
      <c r="L54" s="42">
        <v>2783</v>
      </c>
      <c r="M54" s="42">
        <v>2755</v>
      </c>
      <c r="N54" s="42">
        <v>3710</v>
      </c>
    </row>
    <row r="55" spans="2:14">
      <c r="B55" s="41">
        <v>2</v>
      </c>
      <c r="C55" s="42">
        <v>1952</v>
      </c>
      <c r="D55" s="42">
        <v>2243</v>
      </c>
      <c r="E55" s="42">
        <v>2328</v>
      </c>
      <c r="F55" s="42">
        <v>2012</v>
      </c>
      <c r="G55" s="42">
        <v>1915</v>
      </c>
      <c r="H55" s="42">
        <v>1892</v>
      </c>
      <c r="I55" s="42">
        <v>2911</v>
      </c>
      <c r="J55" s="42">
        <v>3314</v>
      </c>
      <c r="K55" s="42">
        <v>3086</v>
      </c>
      <c r="L55" s="42">
        <v>3199</v>
      </c>
      <c r="M55" s="42">
        <v>3107</v>
      </c>
      <c r="N55" s="42">
        <v>3276</v>
      </c>
    </row>
    <row r="56" spans="2:14">
      <c r="C56" s="42">
        <v>1820</v>
      </c>
      <c r="D56" s="42">
        <v>2082</v>
      </c>
      <c r="E56" s="42">
        <v>2449</v>
      </c>
      <c r="F56" s="42">
        <v>2033</v>
      </c>
      <c r="G56" s="42">
        <v>1958</v>
      </c>
      <c r="H56" s="42">
        <v>2233</v>
      </c>
      <c r="I56" s="42">
        <v>2200</v>
      </c>
      <c r="J56" s="42">
        <v>2335</v>
      </c>
      <c r="K56" s="42">
        <v>2680</v>
      </c>
      <c r="L56" s="42">
        <v>2873</v>
      </c>
      <c r="M56" s="42">
        <v>2655</v>
      </c>
      <c r="N56" s="42">
        <v>3287</v>
      </c>
    </row>
    <row r="57" spans="2:14">
      <c r="C57" s="42">
        <v>2676</v>
      </c>
      <c r="D57" s="42">
        <v>2533</v>
      </c>
      <c r="E57" s="42">
        <v>2594</v>
      </c>
      <c r="F57" s="42">
        <v>3004</v>
      </c>
      <c r="G57" s="42">
        <v>2142</v>
      </c>
      <c r="H57" s="42">
        <v>1842</v>
      </c>
      <c r="I57" s="42">
        <v>2638</v>
      </c>
      <c r="J57" s="42">
        <v>2740</v>
      </c>
      <c r="K57" s="42">
        <v>2887</v>
      </c>
      <c r="L57" s="42">
        <v>2703</v>
      </c>
      <c r="M57" s="42">
        <v>3273</v>
      </c>
      <c r="N57" s="42">
        <v>3796</v>
      </c>
    </row>
    <row r="58" spans="2:14">
      <c r="C58" s="42">
        <v>2255</v>
      </c>
      <c r="D58" s="42">
        <v>2568</v>
      </c>
      <c r="E58" s="42">
        <v>2622</v>
      </c>
      <c r="F58" s="42">
        <v>2712</v>
      </c>
      <c r="G58" s="42">
        <v>2119</v>
      </c>
      <c r="H58" s="42">
        <v>2241</v>
      </c>
      <c r="I58" s="42">
        <v>2315</v>
      </c>
      <c r="J58" s="42">
        <v>2471</v>
      </c>
      <c r="K58" s="42">
        <v>2331</v>
      </c>
      <c r="L58" s="42">
        <v>2808</v>
      </c>
      <c r="M58" s="42">
        <v>4002</v>
      </c>
      <c r="N58" s="42">
        <v>2855</v>
      </c>
    </row>
    <row r="59" spans="2:14">
      <c r="C59" s="42">
        <v>2073</v>
      </c>
      <c r="D59" s="42">
        <v>2950</v>
      </c>
      <c r="E59" s="42">
        <v>1775</v>
      </c>
      <c r="F59" s="42">
        <v>3295</v>
      </c>
      <c r="G59" s="42">
        <v>2129</v>
      </c>
      <c r="H59" s="42">
        <v>2357</v>
      </c>
      <c r="I59" s="42">
        <v>2567</v>
      </c>
      <c r="J59" s="42">
        <v>2559</v>
      </c>
      <c r="K59" s="42">
        <v>2586</v>
      </c>
      <c r="L59" s="42">
        <v>2680</v>
      </c>
      <c r="M59" s="42">
        <v>3948</v>
      </c>
      <c r="N59" s="42">
        <v>3037</v>
      </c>
    </row>
    <row r="60" spans="2:14">
      <c r="C60" s="42">
        <v>2286</v>
      </c>
      <c r="D60" s="42">
        <v>2600</v>
      </c>
      <c r="E60" s="42">
        <v>2057</v>
      </c>
      <c r="F60" s="42">
        <v>3139</v>
      </c>
      <c r="G60" s="42">
        <v>2437</v>
      </c>
      <c r="H60" s="42">
        <v>1979</v>
      </c>
      <c r="I60" s="42">
        <v>2111</v>
      </c>
      <c r="J60" s="42">
        <v>2817</v>
      </c>
      <c r="K60" s="42">
        <v>2846</v>
      </c>
      <c r="L60" s="42">
        <v>3927</v>
      </c>
      <c r="M60" s="42">
        <v>4292</v>
      </c>
      <c r="N60" s="42">
        <v>2991</v>
      </c>
    </row>
    <row r="61" spans="2:14">
      <c r="C61" s="42">
        <v>1825</v>
      </c>
      <c r="D61" s="42">
        <v>1776</v>
      </c>
      <c r="E61" s="42">
        <v>2612</v>
      </c>
      <c r="F61" s="42">
        <v>2930</v>
      </c>
      <c r="G61" s="42">
        <v>2007</v>
      </c>
      <c r="H61" s="42">
        <v>2046</v>
      </c>
      <c r="I61" s="42">
        <v>2593</v>
      </c>
      <c r="J61" s="42">
        <v>3679</v>
      </c>
      <c r="K61" s="42">
        <v>2449</v>
      </c>
      <c r="L61" s="42">
        <v>4423</v>
      </c>
      <c r="M61" s="42">
        <v>4314</v>
      </c>
      <c r="N61" s="42">
        <v>3572</v>
      </c>
    </row>
    <row r="62" spans="2:14">
      <c r="C62" s="42">
        <v>2103</v>
      </c>
      <c r="D62" s="42">
        <v>2341</v>
      </c>
      <c r="E62" s="42">
        <v>2543</v>
      </c>
      <c r="F62" s="42">
        <v>3100</v>
      </c>
      <c r="G62" s="42">
        <v>2608</v>
      </c>
      <c r="H62" s="42">
        <v>1942</v>
      </c>
      <c r="I62" s="42">
        <v>2930</v>
      </c>
      <c r="J62" s="42">
        <v>3543</v>
      </c>
      <c r="K62" s="42">
        <v>2411</v>
      </c>
      <c r="L62" s="42">
        <v>3853</v>
      </c>
      <c r="M62" s="42">
        <v>4481</v>
      </c>
      <c r="N62" s="42">
        <v>2822</v>
      </c>
    </row>
    <row r="63" spans="2:14">
      <c r="B63" s="41">
        <v>3</v>
      </c>
      <c r="C63" s="42">
        <v>2366</v>
      </c>
      <c r="D63" s="42">
        <v>2356</v>
      </c>
      <c r="E63" s="42">
        <v>2489</v>
      </c>
      <c r="F63" s="42">
        <v>2883</v>
      </c>
      <c r="G63" s="42">
        <v>2074</v>
      </c>
      <c r="H63" s="42">
        <v>2173</v>
      </c>
      <c r="I63" s="42">
        <v>2372</v>
      </c>
      <c r="J63" s="42">
        <v>3739</v>
      </c>
      <c r="K63" s="42">
        <v>2498</v>
      </c>
      <c r="L63" s="42">
        <v>4286</v>
      </c>
      <c r="M63" s="42">
        <v>3977</v>
      </c>
      <c r="N63" s="42">
        <v>2995</v>
      </c>
    </row>
    <row r="64" spans="2:14">
      <c r="C64" s="42">
        <v>2730</v>
      </c>
      <c r="D64" s="42">
        <v>2102</v>
      </c>
      <c r="E64" s="42">
        <v>1867</v>
      </c>
      <c r="F64" s="42">
        <v>2492</v>
      </c>
      <c r="G64" s="42">
        <v>2445</v>
      </c>
      <c r="H64" s="42">
        <v>2469</v>
      </c>
      <c r="I64" s="42">
        <v>2435</v>
      </c>
      <c r="J64" s="42">
        <v>3607</v>
      </c>
      <c r="K64" s="42">
        <v>2364</v>
      </c>
      <c r="L64" s="42">
        <v>3993</v>
      </c>
      <c r="M64" s="42">
        <v>4008</v>
      </c>
      <c r="N64" s="42">
        <v>3283</v>
      </c>
    </row>
    <row r="65" spans="2:14">
      <c r="C65" s="42">
        <v>2817</v>
      </c>
      <c r="D65" s="42">
        <v>2431</v>
      </c>
      <c r="E65" s="42">
        <v>2436</v>
      </c>
      <c r="F65" s="42">
        <v>2037</v>
      </c>
      <c r="G65" s="42">
        <v>2053</v>
      </c>
      <c r="H65" s="42">
        <v>3083</v>
      </c>
      <c r="I65" s="42">
        <v>2169</v>
      </c>
      <c r="J65" s="42">
        <v>3243</v>
      </c>
      <c r="K65" s="42">
        <v>2659</v>
      </c>
      <c r="L65" s="42">
        <v>3979</v>
      </c>
      <c r="M65" s="42">
        <v>3642</v>
      </c>
      <c r="N65" s="42">
        <v>2924</v>
      </c>
    </row>
    <row r="66" spans="2:14">
      <c r="C66" s="42">
        <v>2321</v>
      </c>
      <c r="D66" s="42">
        <v>2327</v>
      </c>
      <c r="E66" s="42">
        <v>2090</v>
      </c>
      <c r="F66" s="42">
        <v>2426</v>
      </c>
      <c r="G66" s="42">
        <v>2520</v>
      </c>
      <c r="H66" s="42">
        <v>3364</v>
      </c>
      <c r="I66" s="42">
        <v>2629</v>
      </c>
      <c r="J66" s="42">
        <v>3042</v>
      </c>
      <c r="K66" s="42">
        <v>2613</v>
      </c>
      <c r="L66" s="42">
        <v>4029</v>
      </c>
      <c r="M66" s="42">
        <v>3152</v>
      </c>
      <c r="N66" s="42">
        <v>3151</v>
      </c>
    </row>
    <row r="67" spans="2:14">
      <c r="C67" s="42">
        <v>1880</v>
      </c>
      <c r="D67" s="42">
        <v>2372</v>
      </c>
      <c r="E67" s="42">
        <v>2308</v>
      </c>
      <c r="F67" s="42">
        <v>2001</v>
      </c>
      <c r="G67" s="42">
        <v>2793</v>
      </c>
      <c r="H67" s="42">
        <v>3159</v>
      </c>
      <c r="I67" s="42">
        <v>2174</v>
      </c>
      <c r="J67" s="42">
        <v>2909</v>
      </c>
      <c r="K67" s="42">
        <v>2997</v>
      </c>
      <c r="L67" s="42">
        <v>3996</v>
      </c>
      <c r="M67" s="42">
        <v>3394</v>
      </c>
      <c r="N67" s="42">
        <v>3885</v>
      </c>
    </row>
    <row r="68" spans="2:14">
      <c r="C68" s="42">
        <v>2099</v>
      </c>
      <c r="D68" s="42">
        <v>2544</v>
      </c>
      <c r="E68" s="42">
        <v>2012</v>
      </c>
      <c r="F68" s="42">
        <v>1998</v>
      </c>
      <c r="G68" s="42">
        <v>3281</v>
      </c>
      <c r="H68" s="42">
        <v>2971</v>
      </c>
      <c r="I68" s="42">
        <v>2907</v>
      </c>
      <c r="J68" s="42">
        <v>2932</v>
      </c>
      <c r="K68" s="42">
        <v>2722</v>
      </c>
      <c r="L68" s="42">
        <v>4102</v>
      </c>
      <c r="M68" s="42">
        <v>2698</v>
      </c>
      <c r="N68" s="42">
        <v>3888</v>
      </c>
    </row>
    <row r="69" spans="2:14">
      <c r="C69" s="42">
        <v>1850</v>
      </c>
      <c r="D69" s="42">
        <v>2473</v>
      </c>
      <c r="E69" s="42">
        <v>1704</v>
      </c>
      <c r="F69" s="42">
        <v>2349</v>
      </c>
      <c r="G69" s="42">
        <v>3217</v>
      </c>
      <c r="H69" s="42">
        <v>3064</v>
      </c>
      <c r="I69" s="42">
        <v>3076</v>
      </c>
      <c r="J69" s="42">
        <v>2671</v>
      </c>
      <c r="K69" s="42">
        <v>2419</v>
      </c>
      <c r="L69" s="42">
        <v>4620</v>
      </c>
      <c r="M69" s="42">
        <v>2738</v>
      </c>
      <c r="N69" s="42">
        <v>3619</v>
      </c>
    </row>
    <row r="70" spans="2:14">
      <c r="B70" s="41">
        <v>4</v>
      </c>
      <c r="C70" s="42">
        <v>2002</v>
      </c>
      <c r="D70" s="42">
        <v>2423</v>
      </c>
      <c r="E70" s="42">
        <v>2425</v>
      </c>
      <c r="F70" s="42">
        <v>2410</v>
      </c>
      <c r="G70" s="42">
        <v>2718</v>
      </c>
      <c r="H70" s="42">
        <v>3888</v>
      </c>
      <c r="I70" s="42">
        <v>2811</v>
      </c>
      <c r="J70" s="42">
        <v>2335</v>
      </c>
      <c r="K70" s="42">
        <v>2865</v>
      </c>
      <c r="L70" s="42">
        <v>4080</v>
      </c>
      <c r="M70" s="42">
        <v>2576</v>
      </c>
      <c r="N70" s="42">
        <v>2740</v>
      </c>
    </row>
    <row r="71" spans="2:14">
      <c r="C71" s="42">
        <v>2390</v>
      </c>
      <c r="D71" s="42">
        <v>2256</v>
      </c>
      <c r="E71" s="42">
        <v>1984</v>
      </c>
      <c r="F71" s="42">
        <v>2161</v>
      </c>
      <c r="G71" s="42">
        <v>2967</v>
      </c>
      <c r="H71" s="42">
        <v>4582</v>
      </c>
      <c r="I71" s="42">
        <v>2531</v>
      </c>
      <c r="J71" s="42">
        <v>2709</v>
      </c>
      <c r="K71" s="42">
        <v>2446</v>
      </c>
      <c r="L71" s="42">
        <v>3857</v>
      </c>
      <c r="M71" s="42">
        <v>3169</v>
      </c>
      <c r="N71" s="42">
        <v>2739</v>
      </c>
    </row>
    <row r="72" spans="2:14">
      <c r="C72" s="42">
        <v>2438</v>
      </c>
      <c r="D72" s="42">
        <v>2097</v>
      </c>
      <c r="E72" s="42">
        <v>2075</v>
      </c>
      <c r="F72" s="42">
        <v>2097</v>
      </c>
      <c r="G72" s="42">
        <v>2678</v>
      </c>
      <c r="H72" s="42">
        <v>3929</v>
      </c>
      <c r="I72" s="42">
        <v>2435</v>
      </c>
      <c r="J72" s="42">
        <v>2515</v>
      </c>
      <c r="K72" s="42">
        <v>2803</v>
      </c>
      <c r="L72" s="42">
        <v>3660</v>
      </c>
      <c r="M72" s="42">
        <v>3355</v>
      </c>
      <c r="N72" s="42">
        <v>3343</v>
      </c>
    </row>
    <row r="73" spans="2:14">
      <c r="C73" s="42">
        <v>2614</v>
      </c>
      <c r="D73" s="42">
        <v>2281</v>
      </c>
      <c r="E73" s="42">
        <v>2538</v>
      </c>
      <c r="F73" s="42">
        <v>2265</v>
      </c>
      <c r="G73" s="42">
        <v>2649</v>
      </c>
      <c r="H73" s="42">
        <v>3284</v>
      </c>
      <c r="I73" s="42">
        <v>2316</v>
      </c>
      <c r="J73" s="42">
        <v>2119</v>
      </c>
      <c r="K73" s="42">
        <v>2699</v>
      </c>
      <c r="L73" s="42">
        <v>3736</v>
      </c>
      <c r="M73" s="42">
        <v>3118</v>
      </c>
      <c r="N73" s="42">
        <v>3058</v>
      </c>
    </row>
    <row r="74" spans="2:14">
      <c r="C74" s="42">
        <v>2876</v>
      </c>
      <c r="D74" s="42">
        <v>2214</v>
      </c>
      <c r="E74" s="42">
        <v>2463</v>
      </c>
      <c r="F74" s="42">
        <v>1958</v>
      </c>
      <c r="G74" s="42">
        <v>2097</v>
      </c>
      <c r="H74" s="42">
        <v>3006</v>
      </c>
      <c r="I74" s="42">
        <v>2129</v>
      </c>
      <c r="J74" s="42">
        <v>2280</v>
      </c>
      <c r="K74" s="42">
        <v>2551</v>
      </c>
      <c r="L74" s="42">
        <v>2951</v>
      </c>
      <c r="M74" s="42">
        <v>3298</v>
      </c>
      <c r="N74" s="42">
        <v>2373</v>
      </c>
    </row>
    <row r="75" spans="2:14">
      <c r="C75" s="42">
        <v>2552</v>
      </c>
      <c r="D75" s="42">
        <v>2489</v>
      </c>
      <c r="E75" s="42">
        <v>1830</v>
      </c>
      <c r="F75" s="42">
        <v>1924</v>
      </c>
      <c r="G75" s="42">
        <v>2119</v>
      </c>
      <c r="H75" s="42">
        <v>2753</v>
      </c>
      <c r="I75" s="42">
        <v>2048</v>
      </c>
      <c r="J75" s="42">
        <v>2101</v>
      </c>
      <c r="K75" s="42">
        <v>2775</v>
      </c>
      <c r="L75" s="42">
        <v>2601</v>
      </c>
      <c r="M75" s="42">
        <v>3227</v>
      </c>
      <c r="N75" s="42">
        <v>3247</v>
      </c>
    </row>
    <row r="76" spans="2:14">
      <c r="C76" s="42">
        <v>1890</v>
      </c>
      <c r="D76" s="42">
        <v>1991</v>
      </c>
      <c r="E76" s="42">
        <v>2322</v>
      </c>
      <c r="F76" s="42">
        <v>2395</v>
      </c>
      <c r="G76" s="42">
        <v>2047</v>
      </c>
      <c r="H76" s="42">
        <v>2365</v>
      </c>
      <c r="I76" s="42">
        <v>2216</v>
      </c>
      <c r="J76" s="42">
        <v>2179</v>
      </c>
      <c r="K76" s="42">
        <v>2541</v>
      </c>
      <c r="L76" s="42">
        <v>2570</v>
      </c>
      <c r="M76" s="42">
        <v>2918</v>
      </c>
      <c r="N76" s="42">
        <v>2625</v>
      </c>
    </row>
    <row r="77" spans="2:14">
      <c r="C77" s="42">
        <v>2011</v>
      </c>
      <c r="D77" s="42">
        <v>2505</v>
      </c>
      <c r="E77" s="42">
        <v>2311</v>
      </c>
      <c r="F77" s="42">
        <v>1850</v>
      </c>
      <c r="G77" s="42">
        <v>2119</v>
      </c>
      <c r="H77" s="42">
        <v>2458</v>
      </c>
      <c r="I77" s="42">
        <v>2235</v>
      </c>
      <c r="J77" s="42">
        <v>2114</v>
      </c>
      <c r="K77" s="42">
        <v>2736</v>
      </c>
      <c r="L77" s="42">
        <v>2545</v>
      </c>
      <c r="M77" s="42">
        <v>2611</v>
      </c>
      <c r="N77" s="42">
        <v>3020</v>
      </c>
    </row>
    <row r="78" spans="2:14">
      <c r="B78" s="41">
        <v>5</v>
      </c>
      <c r="C78" s="42">
        <v>2391</v>
      </c>
      <c r="D78" s="42">
        <v>2998</v>
      </c>
      <c r="E78" s="42">
        <v>2343</v>
      </c>
      <c r="F78" s="42">
        <v>1932</v>
      </c>
      <c r="G78" s="42">
        <v>2525</v>
      </c>
      <c r="H78" s="42">
        <v>2016</v>
      </c>
      <c r="I78" s="42">
        <v>2513</v>
      </c>
      <c r="J78" s="42">
        <v>2586</v>
      </c>
      <c r="K78" s="42">
        <v>2567</v>
      </c>
      <c r="L78" s="42">
        <v>2427</v>
      </c>
      <c r="M78" s="42">
        <v>2843</v>
      </c>
      <c r="N78" s="42">
        <v>2615</v>
      </c>
    </row>
    <row r="79" spans="2:14">
      <c r="C79" s="42">
        <v>2556</v>
      </c>
      <c r="D79" s="42">
        <v>3060</v>
      </c>
      <c r="E79" s="42">
        <v>1860</v>
      </c>
      <c r="F79" s="42">
        <v>2791</v>
      </c>
      <c r="G79" s="42">
        <v>1984</v>
      </c>
      <c r="H79" s="42">
        <v>2104</v>
      </c>
      <c r="I79" s="42">
        <v>2119</v>
      </c>
      <c r="J79" s="42">
        <v>3011</v>
      </c>
      <c r="K79" s="42">
        <v>2514</v>
      </c>
      <c r="L79" s="42">
        <v>2589</v>
      </c>
      <c r="M79" s="42">
        <v>3157</v>
      </c>
      <c r="N79" s="42">
        <v>2764</v>
      </c>
    </row>
    <row r="80" spans="2:14">
      <c r="C80" s="42">
        <v>1858</v>
      </c>
      <c r="D80" s="42">
        <v>2300</v>
      </c>
      <c r="E80" s="42">
        <v>2183</v>
      </c>
      <c r="F80" s="42">
        <v>3401</v>
      </c>
      <c r="G80" s="42">
        <v>1913</v>
      </c>
      <c r="H80" s="42">
        <v>2104</v>
      </c>
      <c r="I80" s="42">
        <v>2407</v>
      </c>
      <c r="J80" s="42">
        <v>2949</v>
      </c>
      <c r="K80" s="42">
        <v>2437</v>
      </c>
      <c r="L80" s="42">
        <v>2490</v>
      </c>
      <c r="M80" s="42">
        <v>2928</v>
      </c>
      <c r="N80" s="42">
        <v>3059</v>
      </c>
    </row>
    <row r="81" spans="2:14">
      <c r="C81" s="42">
        <v>1945</v>
      </c>
      <c r="D81" s="42">
        <v>1575</v>
      </c>
      <c r="E81" s="42">
        <v>2891</v>
      </c>
      <c r="F81" s="42">
        <v>3332</v>
      </c>
      <c r="G81" s="42">
        <v>2233</v>
      </c>
      <c r="H81" s="42">
        <v>2143</v>
      </c>
      <c r="I81" s="42">
        <v>2539</v>
      </c>
      <c r="J81" s="42">
        <v>2433</v>
      </c>
      <c r="K81" s="42">
        <v>2933</v>
      </c>
      <c r="L81" s="42">
        <v>3482</v>
      </c>
      <c r="M81" s="42">
        <v>3579</v>
      </c>
      <c r="N81" s="42">
        <v>4104</v>
      </c>
    </row>
    <row r="82" spans="2:14">
      <c r="C82" s="42">
        <v>1942</v>
      </c>
      <c r="D82" s="42">
        <v>2304</v>
      </c>
      <c r="E82" s="42">
        <v>2575</v>
      </c>
      <c r="F82" s="42">
        <v>2748</v>
      </c>
      <c r="G82" s="42">
        <v>2114</v>
      </c>
      <c r="H82" s="42">
        <v>2387</v>
      </c>
      <c r="I82" s="42">
        <v>3099</v>
      </c>
      <c r="J82" s="42">
        <v>2745</v>
      </c>
      <c r="K82" s="42">
        <v>2645</v>
      </c>
      <c r="L82" s="42">
        <v>3605</v>
      </c>
      <c r="M82" s="42">
        <v>4279</v>
      </c>
      <c r="N82" s="42">
        <v>4229</v>
      </c>
    </row>
    <row r="83" spans="2:14">
      <c r="C83" s="42">
        <v>1978</v>
      </c>
      <c r="D83" s="42">
        <v>2121</v>
      </c>
      <c r="E83" s="42">
        <v>2656</v>
      </c>
      <c r="F83" s="42">
        <v>2453</v>
      </c>
      <c r="G83" s="42">
        <v>2206</v>
      </c>
      <c r="H83" s="42">
        <v>1821</v>
      </c>
      <c r="I83" s="42">
        <v>3062</v>
      </c>
      <c r="J83" s="42">
        <v>2534</v>
      </c>
      <c r="K83" s="42">
        <v>2509</v>
      </c>
      <c r="L83" s="42">
        <v>2891</v>
      </c>
      <c r="M83" s="42">
        <v>3842</v>
      </c>
      <c r="N83" s="42">
        <v>3962</v>
      </c>
    </row>
    <row r="84" spans="2:14">
      <c r="C84" s="42">
        <v>2085</v>
      </c>
      <c r="D84" s="42">
        <v>2843</v>
      </c>
      <c r="E84" s="42">
        <v>2672</v>
      </c>
      <c r="F84" s="42">
        <v>1919</v>
      </c>
      <c r="G84" s="42">
        <v>1841</v>
      </c>
      <c r="H84" s="42">
        <v>2153</v>
      </c>
      <c r="I84" s="42">
        <v>2815</v>
      </c>
      <c r="J84" s="42">
        <v>2373</v>
      </c>
      <c r="K84" s="42">
        <v>2945</v>
      </c>
      <c r="L84" s="42">
        <v>2954</v>
      </c>
      <c r="M84" s="42">
        <v>4545</v>
      </c>
      <c r="N84" s="42">
        <v>4161</v>
      </c>
    </row>
    <row r="85" spans="2:14">
      <c r="B85" s="41">
        <v>6</v>
      </c>
      <c r="C85" s="42">
        <v>2200</v>
      </c>
      <c r="D85" s="42">
        <v>2737</v>
      </c>
      <c r="E85" s="42">
        <v>1852</v>
      </c>
      <c r="F85" s="42">
        <v>2107</v>
      </c>
      <c r="G85" s="42">
        <v>2782</v>
      </c>
      <c r="H85" s="42">
        <v>2511</v>
      </c>
      <c r="I85" s="42">
        <v>3147</v>
      </c>
      <c r="J85" s="42">
        <v>2641</v>
      </c>
      <c r="K85" s="42">
        <v>3234</v>
      </c>
      <c r="L85" s="42">
        <v>3011</v>
      </c>
      <c r="M85" s="42">
        <v>4239</v>
      </c>
      <c r="N85" s="42">
        <v>4068</v>
      </c>
    </row>
    <row r="86" spans="2:14">
      <c r="C86" s="42">
        <v>2643</v>
      </c>
      <c r="D86" s="42">
        <v>2529</v>
      </c>
      <c r="E86" s="42">
        <v>1945</v>
      </c>
      <c r="F86" s="42">
        <v>2008</v>
      </c>
      <c r="G86" s="42">
        <v>3122</v>
      </c>
      <c r="H86" s="42">
        <v>2747</v>
      </c>
      <c r="I86" s="42">
        <v>2905</v>
      </c>
      <c r="J86" s="42">
        <v>3250</v>
      </c>
      <c r="K86" s="42">
        <v>3404</v>
      </c>
      <c r="L86" s="42">
        <v>2987</v>
      </c>
      <c r="M86" s="42">
        <v>4144</v>
      </c>
      <c r="N86" s="42">
        <v>3993</v>
      </c>
    </row>
    <row r="87" spans="2:14">
      <c r="C87" s="42">
        <v>3016</v>
      </c>
      <c r="D87" s="42">
        <v>1669</v>
      </c>
      <c r="E87" s="42">
        <v>2126</v>
      </c>
      <c r="F87" s="42">
        <v>2089</v>
      </c>
      <c r="G87" s="42">
        <v>3378</v>
      </c>
      <c r="H87" s="42">
        <v>3096</v>
      </c>
      <c r="I87" s="42">
        <v>2226</v>
      </c>
      <c r="J87" s="42">
        <v>3020</v>
      </c>
      <c r="K87" s="42">
        <v>3665</v>
      </c>
      <c r="L87" s="42">
        <v>4075</v>
      </c>
      <c r="M87" s="42">
        <v>3965</v>
      </c>
      <c r="N87" s="42">
        <v>4037</v>
      </c>
    </row>
    <row r="88" spans="2:14">
      <c r="C88" s="42">
        <v>2795</v>
      </c>
      <c r="D88" s="42">
        <v>2084</v>
      </c>
      <c r="E88" s="42">
        <v>2079</v>
      </c>
      <c r="F88" s="42">
        <v>2153</v>
      </c>
      <c r="G88" s="42">
        <v>2961</v>
      </c>
      <c r="H88" s="42">
        <v>2714</v>
      </c>
      <c r="I88" s="42">
        <v>2199</v>
      </c>
      <c r="J88" s="42">
        <v>3132</v>
      </c>
      <c r="K88" s="42">
        <v>3334</v>
      </c>
      <c r="L88" s="42">
        <v>4455</v>
      </c>
      <c r="M88" s="42">
        <v>4208</v>
      </c>
      <c r="N88" s="42">
        <v>3798</v>
      </c>
    </row>
    <row r="89" spans="2:14">
      <c r="C89" s="42">
        <v>2424</v>
      </c>
      <c r="D89" s="42">
        <v>2307</v>
      </c>
      <c r="E89" s="42">
        <v>2060</v>
      </c>
      <c r="F89" s="42">
        <v>2013</v>
      </c>
      <c r="G89" s="42">
        <v>3133</v>
      </c>
      <c r="H89" s="42">
        <v>2365</v>
      </c>
      <c r="I89" s="42">
        <v>2519</v>
      </c>
      <c r="J89" s="42">
        <v>2868</v>
      </c>
      <c r="K89" s="42">
        <v>2882</v>
      </c>
      <c r="L89" s="42">
        <v>4145</v>
      </c>
      <c r="M89" s="42">
        <v>3755</v>
      </c>
      <c r="N89" s="42">
        <v>3647</v>
      </c>
    </row>
    <row r="90" spans="2:14">
      <c r="C90" s="42">
        <v>2579</v>
      </c>
      <c r="D90" s="42">
        <v>2510</v>
      </c>
      <c r="E90" s="42">
        <v>2471</v>
      </c>
      <c r="F90" s="42">
        <v>1962</v>
      </c>
      <c r="G90" s="42">
        <v>2998</v>
      </c>
      <c r="H90" s="42">
        <v>2375</v>
      </c>
      <c r="I90" s="42">
        <v>2839</v>
      </c>
      <c r="J90" s="42">
        <v>3235</v>
      </c>
      <c r="K90" s="42">
        <v>3492</v>
      </c>
      <c r="L90" s="42">
        <v>4341</v>
      </c>
      <c r="M90" s="42">
        <v>4094</v>
      </c>
      <c r="N90" s="42">
        <v>3508</v>
      </c>
    </row>
    <row r="91" spans="2:14">
      <c r="C91" s="42">
        <v>2362</v>
      </c>
      <c r="D91" s="42">
        <v>2732</v>
      </c>
      <c r="E91" s="42">
        <v>2600</v>
      </c>
      <c r="F91" s="42">
        <v>2929</v>
      </c>
      <c r="G91" s="42">
        <v>2800</v>
      </c>
      <c r="H91" s="42">
        <v>1906</v>
      </c>
      <c r="I91" s="42">
        <v>3404</v>
      </c>
      <c r="J91" s="42">
        <v>2987</v>
      </c>
      <c r="K91" s="42">
        <v>3026</v>
      </c>
      <c r="L91" s="42">
        <v>4235</v>
      </c>
      <c r="M91" s="42">
        <v>3830</v>
      </c>
      <c r="N91" s="42">
        <v>2666</v>
      </c>
    </row>
    <row r="92" spans="2:14">
      <c r="C92" s="42">
        <v>2283</v>
      </c>
      <c r="D92" s="42">
        <v>2498</v>
      </c>
      <c r="E92" s="42">
        <v>2912</v>
      </c>
      <c r="F92" s="42">
        <v>3196</v>
      </c>
      <c r="G92" s="42">
        <v>2408</v>
      </c>
      <c r="H92" s="42">
        <v>1991</v>
      </c>
      <c r="I92" s="42">
        <v>3262</v>
      </c>
      <c r="J92" s="42">
        <v>2782</v>
      </c>
      <c r="K92" s="42">
        <v>3172</v>
      </c>
      <c r="L92" s="42">
        <v>4138</v>
      </c>
      <c r="M92" s="42">
        <v>3567</v>
      </c>
      <c r="N92" s="42">
        <v>3414</v>
      </c>
    </row>
    <row r="93" spans="2:14">
      <c r="B93" s="41">
        <v>7</v>
      </c>
      <c r="C93" s="42">
        <v>1980</v>
      </c>
      <c r="D93" s="42">
        <v>2236</v>
      </c>
      <c r="E93" s="42">
        <v>2700</v>
      </c>
      <c r="F93" s="42">
        <v>3125</v>
      </c>
      <c r="G93" s="42">
        <v>2372</v>
      </c>
      <c r="H93" s="42">
        <v>2068</v>
      </c>
      <c r="I93" s="42">
        <v>3389</v>
      </c>
      <c r="J93" s="42">
        <v>2143</v>
      </c>
      <c r="K93" s="42">
        <v>2793</v>
      </c>
      <c r="L93" s="42">
        <v>4134</v>
      </c>
      <c r="M93" s="42">
        <v>3368</v>
      </c>
      <c r="N93" s="42">
        <v>3203</v>
      </c>
    </row>
    <row r="94" spans="2:14">
      <c r="C94" s="42">
        <v>2171</v>
      </c>
      <c r="D94" s="42">
        <v>1812</v>
      </c>
      <c r="E94" s="42">
        <v>2445</v>
      </c>
      <c r="F94" s="42">
        <v>2966</v>
      </c>
      <c r="G94" s="42">
        <v>1707</v>
      </c>
      <c r="H94" s="42">
        <v>2133</v>
      </c>
      <c r="I94" s="42">
        <v>2971</v>
      </c>
      <c r="J94" s="42">
        <v>2534</v>
      </c>
      <c r="K94" s="42">
        <v>2425</v>
      </c>
      <c r="L94" s="42">
        <v>3966</v>
      </c>
      <c r="M94" s="42">
        <v>3284</v>
      </c>
      <c r="N94" s="42">
        <v>3115</v>
      </c>
    </row>
    <row r="95" spans="2:14">
      <c r="C95" s="42">
        <v>2122</v>
      </c>
      <c r="D95" s="42">
        <v>2011</v>
      </c>
      <c r="E95" s="42">
        <v>2070</v>
      </c>
      <c r="F95" s="42">
        <v>2845</v>
      </c>
      <c r="G95" s="42">
        <v>2045</v>
      </c>
      <c r="H95" s="42">
        <v>2442</v>
      </c>
      <c r="I95" s="42">
        <v>2906</v>
      </c>
      <c r="J95" s="42">
        <v>2132</v>
      </c>
      <c r="K95" s="42">
        <v>2583</v>
      </c>
      <c r="L95" s="42">
        <v>4147</v>
      </c>
      <c r="M95" s="42">
        <v>2742</v>
      </c>
      <c r="N95" s="42">
        <v>3158</v>
      </c>
    </row>
    <row r="96" spans="2:14">
      <c r="C96" s="42">
        <v>2207</v>
      </c>
      <c r="D96" s="42">
        <v>2029</v>
      </c>
      <c r="E96" s="42">
        <v>1578</v>
      </c>
      <c r="F96" s="42">
        <v>3343</v>
      </c>
      <c r="G96" s="42">
        <v>1875</v>
      </c>
      <c r="H96" s="42">
        <v>3397</v>
      </c>
      <c r="I96" s="42">
        <v>2870</v>
      </c>
      <c r="J96" s="42">
        <v>2584</v>
      </c>
      <c r="K96" s="42">
        <v>2236</v>
      </c>
      <c r="L96" s="42">
        <v>3921</v>
      </c>
      <c r="M96" s="42">
        <v>2536</v>
      </c>
      <c r="N96" s="42">
        <v>3617</v>
      </c>
    </row>
    <row r="97" spans="2:14">
      <c r="C97" s="42">
        <v>1952</v>
      </c>
      <c r="D97" s="42">
        <v>2035</v>
      </c>
      <c r="E97" s="42">
        <v>1966</v>
      </c>
      <c r="F97" s="42">
        <v>3069</v>
      </c>
      <c r="G97" s="42">
        <v>2597</v>
      </c>
      <c r="H97" s="42">
        <v>4062</v>
      </c>
      <c r="I97" s="42">
        <v>2955</v>
      </c>
      <c r="J97" s="42">
        <v>2622</v>
      </c>
      <c r="K97" s="42">
        <v>2789</v>
      </c>
      <c r="L97" s="42">
        <v>3744</v>
      </c>
      <c r="M97" s="42">
        <v>2819</v>
      </c>
      <c r="N97" s="42">
        <v>3666</v>
      </c>
    </row>
    <row r="98" spans="2:14">
      <c r="C98" s="42">
        <v>2333</v>
      </c>
      <c r="D98" s="42">
        <v>1959</v>
      </c>
      <c r="E98" s="42">
        <v>2017</v>
      </c>
      <c r="F98" s="42">
        <v>2673</v>
      </c>
      <c r="G98" s="42">
        <v>2969</v>
      </c>
      <c r="H98" s="42">
        <v>3420</v>
      </c>
      <c r="I98" s="42">
        <v>3293</v>
      </c>
      <c r="J98" s="42">
        <v>2385</v>
      </c>
      <c r="K98" s="42">
        <v>2951</v>
      </c>
      <c r="L98" s="42">
        <v>3897</v>
      </c>
      <c r="M98" s="42">
        <v>3162</v>
      </c>
      <c r="N98" s="42">
        <v>3981</v>
      </c>
    </row>
    <row r="99" spans="2:14">
      <c r="C99" s="42">
        <v>1969</v>
      </c>
      <c r="D99" s="42">
        <v>1901</v>
      </c>
      <c r="E99" s="42">
        <v>2397</v>
      </c>
      <c r="F99" s="42">
        <v>2787</v>
      </c>
      <c r="G99" s="42">
        <v>2767</v>
      </c>
      <c r="H99" s="42">
        <v>2588</v>
      </c>
      <c r="I99" s="42">
        <v>3683</v>
      </c>
      <c r="J99" s="42">
        <v>2060</v>
      </c>
      <c r="K99" s="42">
        <v>2137</v>
      </c>
      <c r="L99" s="42">
        <v>3453</v>
      </c>
      <c r="M99" s="42">
        <v>3892</v>
      </c>
      <c r="N99" s="42">
        <v>3849</v>
      </c>
    </row>
    <row r="100" spans="2:14">
      <c r="B100" s="41">
        <v>8</v>
      </c>
      <c r="C100" s="42">
        <v>2001</v>
      </c>
      <c r="D100" s="42">
        <v>1924</v>
      </c>
      <c r="E100" s="42">
        <v>2471</v>
      </c>
      <c r="F100" s="42">
        <v>2724</v>
      </c>
      <c r="G100" s="42">
        <v>2358</v>
      </c>
      <c r="H100" s="42">
        <v>2556</v>
      </c>
      <c r="I100" s="42">
        <v>2912</v>
      </c>
      <c r="J100" s="42">
        <v>2523</v>
      </c>
      <c r="K100" s="42">
        <v>2697</v>
      </c>
      <c r="L100" s="42">
        <v>3202</v>
      </c>
      <c r="M100" s="42">
        <v>3898</v>
      </c>
      <c r="N100" s="42">
        <v>2632</v>
      </c>
    </row>
    <row r="101" spans="2:14">
      <c r="C101" s="42">
        <v>1981</v>
      </c>
      <c r="D101" s="42">
        <v>2186</v>
      </c>
      <c r="E101" s="42">
        <v>1946</v>
      </c>
      <c r="F101" s="42">
        <v>2411</v>
      </c>
      <c r="G101" s="42">
        <v>1727</v>
      </c>
      <c r="H101" s="42">
        <v>1851</v>
      </c>
      <c r="I101" s="42">
        <v>2750</v>
      </c>
      <c r="J101" s="42">
        <v>2679</v>
      </c>
      <c r="K101" s="42">
        <v>2249</v>
      </c>
      <c r="L101" s="42">
        <v>3262</v>
      </c>
      <c r="M101" s="42">
        <v>3037</v>
      </c>
      <c r="N101" s="42">
        <v>3245</v>
      </c>
    </row>
    <row r="102" spans="2:14">
      <c r="C102" s="42">
        <v>1976</v>
      </c>
      <c r="D102" s="42">
        <v>1738</v>
      </c>
      <c r="E102" s="42">
        <v>2019</v>
      </c>
      <c r="F102" s="42">
        <v>2096</v>
      </c>
      <c r="G102" s="42">
        <v>1808</v>
      </c>
      <c r="H102" s="42">
        <v>1940</v>
      </c>
      <c r="I102" s="42">
        <v>2148</v>
      </c>
      <c r="J102" s="42">
        <v>3158</v>
      </c>
      <c r="K102" s="42">
        <v>2048</v>
      </c>
      <c r="L102" s="42">
        <v>2575</v>
      </c>
      <c r="M102" s="42">
        <v>3833</v>
      </c>
      <c r="N102" s="42">
        <v>2677</v>
      </c>
    </row>
    <row r="103" spans="2:14">
      <c r="C103" s="42">
        <v>2486</v>
      </c>
      <c r="D103" s="42">
        <v>2010</v>
      </c>
      <c r="E103" s="42">
        <v>2013</v>
      </c>
      <c r="F103" s="42">
        <v>2020</v>
      </c>
      <c r="G103" s="42">
        <v>1840</v>
      </c>
      <c r="H103" s="42">
        <v>2179</v>
      </c>
      <c r="I103" s="42">
        <v>2126</v>
      </c>
      <c r="J103" s="42">
        <v>2917</v>
      </c>
      <c r="K103" s="42">
        <v>2141</v>
      </c>
      <c r="L103" s="42">
        <v>2532</v>
      </c>
      <c r="M103" s="42">
        <v>3964</v>
      </c>
      <c r="N103" s="42">
        <v>2800</v>
      </c>
    </row>
    <row r="104" spans="2:14">
      <c r="C104" s="42">
        <v>3383</v>
      </c>
      <c r="D104" s="42">
        <v>2351</v>
      </c>
      <c r="E104" s="42">
        <v>1839</v>
      </c>
      <c r="F104" s="42">
        <v>2013</v>
      </c>
      <c r="G104" s="42">
        <v>1948</v>
      </c>
      <c r="H104" s="42">
        <v>1919</v>
      </c>
      <c r="I104" s="42">
        <v>2168</v>
      </c>
      <c r="J104" s="42">
        <v>3187</v>
      </c>
      <c r="K104" s="42">
        <v>2139</v>
      </c>
      <c r="L104" s="42">
        <v>2629</v>
      </c>
      <c r="M104" s="42">
        <v>3478</v>
      </c>
      <c r="N104" s="42">
        <v>3053</v>
      </c>
    </row>
    <row r="105" spans="2:14">
      <c r="C105" s="42">
        <v>2887</v>
      </c>
      <c r="D105" s="42">
        <v>1767</v>
      </c>
      <c r="E105" s="42">
        <v>2168</v>
      </c>
      <c r="F105" s="42">
        <v>2054</v>
      </c>
      <c r="G105" s="42">
        <v>2357</v>
      </c>
      <c r="H105" s="42">
        <v>2061</v>
      </c>
      <c r="I105" s="42">
        <v>2372</v>
      </c>
      <c r="J105" s="42">
        <v>2539</v>
      </c>
      <c r="K105" s="42">
        <v>2530</v>
      </c>
      <c r="L105" s="42">
        <v>2416</v>
      </c>
      <c r="M105" s="42">
        <v>2778</v>
      </c>
      <c r="N105" s="42">
        <v>2744</v>
      </c>
    </row>
    <row r="106" spans="2:14">
      <c r="C106" s="42">
        <v>2681</v>
      </c>
      <c r="D106" s="42">
        <v>1926</v>
      </c>
      <c r="E106" s="42">
        <v>2408</v>
      </c>
      <c r="F106" s="42">
        <v>2133</v>
      </c>
      <c r="G106" s="42">
        <v>2399</v>
      </c>
      <c r="H106" s="42">
        <v>2294</v>
      </c>
      <c r="I106" s="42">
        <v>2093</v>
      </c>
      <c r="J106" s="42">
        <v>2183</v>
      </c>
      <c r="K106" s="42">
        <v>2461</v>
      </c>
      <c r="L106" s="42">
        <v>2982</v>
      </c>
      <c r="M106" s="42">
        <v>2807</v>
      </c>
      <c r="N106" s="42">
        <v>2433</v>
      </c>
    </row>
    <row r="107" spans="2:14">
      <c r="C107" s="42">
        <v>2446</v>
      </c>
      <c r="D107" s="42">
        <v>2745</v>
      </c>
      <c r="E107" s="42">
        <v>1959</v>
      </c>
      <c r="F107" s="42">
        <v>1922</v>
      </c>
      <c r="G107" s="42">
        <v>1760</v>
      </c>
      <c r="H107" s="42">
        <v>1963</v>
      </c>
      <c r="I107" s="42">
        <v>2281</v>
      </c>
      <c r="J107" s="42">
        <v>2240</v>
      </c>
      <c r="K107" s="42">
        <v>2331</v>
      </c>
      <c r="L107" s="42">
        <v>2939</v>
      </c>
      <c r="M107" s="42">
        <v>2855</v>
      </c>
      <c r="N107" s="42">
        <v>2743</v>
      </c>
    </row>
    <row r="108" spans="2:14">
      <c r="B108" s="41">
        <v>9</v>
      </c>
      <c r="C108" s="42">
        <v>2477</v>
      </c>
      <c r="D108" s="42">
        <v>1670</v>
      </c>
      <c r="E108" s="42">
        <v>2185</v>
      </c>
      <c r="F108" s="42">
        <v>2150</v>
      </c>
      <c r="G108" s="42">
        <v>1956</v>
      </c>
      <c r="H108" s="42">
        <v>2192</v>
      </c>
      <c r="I108" s="42">
        <v>2330</v>
      </c>
      <c r="J108" s="42">
        <v>2355</v>
      </c>
      <c r="K108" s="42">
        <v>2598</v>
      </c>
      <c r="L108" s="42">
        <v>2600</v>
      </c>
      <c r="M108" s="42">
        <v>2500</v>
      </c>
      <c r="N108" s="42">
        <v>2578</v>
      </c>
    </row>
    <row r="109" spans="2:14">
      <c r="C109" s="42">
        <v>2068</v>
      </c>
      <c r="D109" s="42">
        <v>1738</v>
      </c>
      <c r="E109" s="42">
        <v>2431</v>
      </c>
      <c r="F109" s="42">
        <v>1886</v>
      </c>
      <c r="G109" s="42">
        <v>1940</v>
      </c>
      <c r="H109" s="42">
        <v>1902</v>
      </c>
      <c r="I109" s="42">
        <v>2632</v>
      </c>
      <c r="J109" s="42">
        <v>2067</v>
      </c>
      <c r="K109" s="42">
        <v>2420</v>
      </c>
      <c r="L109" s="42">
        <v>2614</v>
      </c>
      <c r="M109" s="42">
        <v>3504</v>
      </c>
      <c r="N109" s="42">
        <v>4547</v>
      </c>
    </row>
    <row r="110" spans="2:14">
      <c r="C110" s="42">
        <v>2030</v>
      </c>
      <c r="D110" s="42">
        <v>1887</v>
      </c>
      <c r="E110" s="42">
        <v>2458</v>
      </c>
      <c r="F110" s="42">
        <v>1863</v>
      </c>
      <c r="G110" s="42">
        <v>1996</v>
      </c>
      <c r="H110" s="42">
        <v>2168</v>
      </c>
      <c r="I110" s="42">
        <v>1974</v>
      </c>
      <c r="J110" s="42">
        <v>2333</v>
      </c>
      <c r="K110" s="42">
        <v>2563</v>
      </c>
      <c r="L110" s="42">
        <v>2541</v>
      </c>
      <c r="M110" s="42">
        <v>2509</v>
      </c>
      <c r="N110" s="42">
        <v>3727</v>
      </c>
    </row>
    <row r="111" spans="2:14">
      <c r="C111" s="42">
        <v>1943</v>
      </c>
      <c r="D111" s="42">
        <v>2297</v>
      </c>
      <c r="E111" s="42">
        <v>2070</v>
      </c>
      <c r="F111" s="42">
        <v>2423</v>
      </c>
      <c r="G111" s="42">
        <v>1973</v>
      </c>
      <c r="H111" s="42">
        <v>1930</v>
      </c>
      <c r="I111" s="42">
        <v>2140</v>
      </c>
      <c r="J111" s="42">
        <v>1994</v>
      </c>
      <c r="K111" s="42">
        <v>2916</v>
      </c>
      <c r="L111" s="42">
        <v>2613</v>
      </c>
      <c r="M111" s="42">
        <v>2795</v>
      </c>
      <c r="N111" s="42">
        <v>3736</v>
      </c>
    </row>
    <row r="112" spans="2:14">
      <c r="C112" s="42">
        <v>2140</v>
      </c>
      <c r="D112" s="42">
        <v>2278</v>
      </c>
      <c r="E112" s="42">
        <v>2105</v>
      </c>
      <c r="F112" s="42">
        <v>2654</v>
      </c>
      <c r="G112" s="42">
        <v>2256</v>
      </c>
      <c r="H112" s="42">
        <v>1890</v>
      </c>
      <c r="I112" s="42">
        <v>2024</v>
      </c>
      <c r="J112" s="42">
        <v>2569</v>
      </c>
      <c r="K112" s="42">
        <v>2362</v>
      </c>
      <c r="L112" s="42">
        <v>2766</v>
      </c>
      <c r="M112" s="42">
        <v>2949</v>
      </c>
      <c r="N112" s="42">
        <v>3712</v>
      </c>
    </row>
    <row r="113" spans="2:14">
      <c r="C113" s="42">
        <v>1942</v>
      </c>
      <c r="D113" s="42">
        <v>1876</v>
      </c>
      <c r="E113" s="42">
        <v>2188</v>
      </c>
      <c r="F113" s="42">
        <v>2820</v>
      </c>
      <c r="G113" s="42">
        <v>1868</v>
      </c>
      <c r="H113" s="42">
        <v>1832</v>
      </c>
      <c r="I113" s="42">
        <v>2428</v>
      </c>
      <c r="J113" s="42">
        <v>1769</v>
      </c>
      <c r="K113" s="42">
        <v>2280</v>
      </c>
      <c r="L113" s="42">
        <v>4506</v>
      </c>
      <c r="M113" s="42">
        <v>2443</v>
      </c>
      <c r="N113" s="42">
        <v>3311</v>
      </c>
    </row>
    <row r="114" spans="2:14">
      <c r="C114" s="42">
        <v>2039</v>
      </c>
      <c r="D114" s="42">
        <v>1807</v>
      </c>
      <c r="E114" s="42">
        <v>1696</v>
      </c>
      <c r="F114" s="42">
        <v>2738</v>
      </c>
      <c r="G114" s="42">
        <v>1969</v>
      </c>
      <c r="H114" s="42">
        <v>2059</v>
      </c>
      <c r="I114" s="42">
        <v>2688</v>
      </c>
      <c r="J114" s="42">
        <v>1910</v>
      </c>
      <c r="K114" s="42">
        <v>2253</v>
      </c>
      <c r="L114" s="42">
        <v>3943</v>
      </c>
      <c r="M114" s="42">
        <v>2553</v>
      </c>
      <c r="N114" s="42">
        <v>3504</v>
      </c>
    </row>
    <row r="115" spans="2:14">
      <c r="C115" s="42">
        <v>1926</v>
      </c>
      <c r="D115" s="42">
        <v>2246</v>
      </c>
      <c r="E115" s="42">
        <v>1822</v>
      </c>
      <c r="F115" s="42">
        <v>2224</v>
      </c>
      <c r="G115" s="42">
        <v>2458</v>
      </c>
      <c r="H115" s="42">
        <v>1928</v>
      </c>
      <c r="I115" s="42">
        <v>2209</v>
      </c>
      <c r="J115" s="42">
        <v>2254</v>
      </c>
      <c r="K115" s="42">
        <v>2123</v>
      </c>
      <c r="L115" s="42">
        <v>3667</v>
      </c>
      <c r="M115" s="42">
        <v>2723</v>
      </c>
      <c r="N115" s="42">
        <v>2618</v>
      </c>
    </row>
    <row r="116" spans="2:14">
      <c r="B116" s="41">
        <v>10</v>
      </c>
      <c r="C116" s="42">
        <v>1956</v>
      </c>
      <c r="D116" s="42">
        <v>1838</v>
      </c>
      <c r="E116" s="42">
        <v>2093</v>
      </c>
      <c r="F116" s="42">
        <v>2236</v>
      </c>
      <c r="G116" s="42">
        <v>1827</v>
      </c>
      <c r="H116" s="42">
        <v>2452</v>
      </c>
      <c r="I116" s="42">
        <v>2462</v>
      </c>
      <c r="J116" s="42">
        <v>2045</v>
      </c>
      <c r="K116" s="42">
        <v>2431</v>
      </c>
      <c r="L116" s="42">
        <v>3757</v>
      </c>
      <c r="M116" s="42">
        <v>2459</v>
      </c>
      <c r="N116" s="42">
        <v>2908</v>
      </c>
    </row>
    <row r="117" spans="2:14">
      <c r="C117" s="42">
        <v>1937</v>
      </c>
      <c r="D117" s="42">
        <v>1882</v>
      </c>
      <c r="E117" s="42">
        <v>2218</v>
      </c>
      <c r="F117" s="42">
        <v>2075</v>
      </c>
      <c r="G117" s="42">
        <v>1954</v>
      </c>
      <c r="H117" s="42">
        <v>2752</v>
      </c>
      <c r="I117" s="42">
        <v>2269</v>
      </c>
      <c r="J117" s="42">
        <v>2626</v>
      </c>
      <c r="K117" s="42">
        <v>2025</v>
      </c>
      <c r="L117" s="42">
        <v>3435</v>
      </c>
      <c r="M117" s="42">
        <v>2680</v>
      </c>
      <c r="N117" s="42">
        <v>3084</v>
      </c>
    </row>
    <row r="118" spans="2:14">
      <c r="C118" s="42">
        <v>2098</v>
      </c>
      <c r="D118" s="42">
        <v>1883</v>
      </c>
      <c r="E118" s="42">
        <v>2388</v>
      </c>
      <c r="F118" s="42">
        <v>2118</v>
      </c>
      <c r="G118" s="42">
        <v>2098</v>
      </c>
      <c r="H118" s="42">
        <v>2557</v>
      </c>
      <c r="I118" s="42">
        <v>2670</v>
      </c>
      <c r="J118" s="42">
        <v>2667</v>
      </c>
      <c r="K118" s="42">
        <v>1931</v>
      </c>
      <c r="L118" s="42">
        <v>3204</v>
      </c>
      <c r="M118" s="42">
        <v>2803</v>
      </c>
      <c r="N118" s="42">
        <v>2882</v>
      </c>
    </row>
    <row r="119" spans="2:14">
      <c r="C119" s="42">
        <v>2072</v>
      </c>
      <c r="D119" s="42">
        <v>1768</v>
      </c>
      <c r="E119" s="42">
        <v>2456</v>
      </c>
      <c r="F119" s="42">
        <v>2004</v>
      </c>
      <c r="G119" s="42">
        <v>1693</v>
      </c>
      <c r="H119" s="42">
        <v>2043</v>
      </c>
      <c r="I119" s="42">
        <v>3225</v>
      </c>
      <c r="J119" s="42">
        <v>2079</v>
      </c>
      <c r="K119" s="42">
        <v>2349</v>
      </c>
      <c r="L119" s="42">
        <v>2743</v>
      </c>
      <c r="M119" s="42">
        <v>3467</v>
      </c>
      <c r="N119" s="42">
        <v>2502</v>
      </c>
    </row>
    <row r="120" spans="2:14">
      <c r="C120" s="42">
        <v>2589</v>
      </c>
      <c r="D120" s="42">
        <v>2096</v>
      </c>
      <c r="E120" s="42">
        <v>2351</v>
      </c>
      <c r="F120" s="42">
        <v>1806</v>
      </c>
      <c r="G120" s="42">
        <v>1808</v>
      </c>
      <c r="H120" s="42">
        <v>1886</v>
      </c>
      <c r="I120" s="42">
        <v>2828</v>
      </c>
      <c r="J120" s="42">
        <v>2196</v>
      </c>
      <c r="K120" s="42">
        <v>3251</v>
      </c>
      <c r="L120" s="42">
        <v>2756</v>
      </c>
      <c r="M120" s="42">
        <v>4587</v>
      </c>
      <c r="N120" s="42">
        <v>2456</v>
      </c>
    </row>
    <row r="121" spans="2:14">
      <c r="C121" s="42">
        <v>2485</v>
      </c>
      <c r="D121" s="42">
        <v>2147</v>
      </c>
      <c r="E121" s="42">
        <v>2290</v>
      </c>
      <c r="F121" s="42">
        <v>1997</v>
      </c>
      <c r="G121" s="42">
        <v>1859</v>
      </c>
      <c r="H121" s="42">
        <v>2136</v>
      </c>
      <c r="I121" s="42">
        <v>3050</v>
      </c>
      <c r="J121" s="42">
        <v>2043</v>
      </c>
      <c r="K121" s="42">
        <v>3410</v>
      </c>
      <c r="L121" s="42">
        <v>2750</v>
      </c>
      <c r="M121" s="42">
        <v>3939</v>
      </c>
      <c r="N121" s="42">
        <v>4117</v>
      </c>
    </row>
    <row r="122" spans="2:14">
      <c r="C122" s="42">
        <v>1913</v>
      </c>
      <c r="D122" s="42">
        <v>1658</v>
      </c>
      <c r="E122" s="42">
        <v>2069</v>
      </c>
      <c r="F122" s="42">
        <v>1901</v>
      </c>
      <c r="G122" s="42">
        <v>1799</v>
      </c>
      <c r="H122" s="42">
        <v>1911</v>
      </c>
      <c r="I122" s="42">
        <v>2629</v>
      </c>
      <c r="J122" s="42">
        <v>2237</v>
      </c>
      <c r="K122" s="42">
        <v>3201</v>
      </c>
      <c r="L122" s="42">
        <v>2535</v>
      </c>
      <c r="M122" s="42">
        <v>3373</v>
      </c>
      <c r="N122" s="42">
        <v>3674</v>
      </c>
    </row>
    <row r="123" spans="2:14">
      <c r="B123" s="41">
        <v>11</v>
      </c>
      <c r="C123" s="42">
        <v>2150</v>
      </c>
      <c r="D123" s="42">
        <v>1959</v>
      </c>
      <c r="E123" s="42">
        <v>1879</v>
      </c>
      <c r="F123" s="42">
        <v>2585</v>
      </c>
      <c r="G123" s="42">
        <v>1970</v>
      </c>
      <c r="H123" s="42">
        <v>1726</v>
      </c>
      <c r="I123" s="42">
        <v>2372</v>
      </c>
      <c r="J123" s="42">
        <v>1968</v>
      </c>
      <c r="K123" s="42">
        <v>2568</v>
      </c>
      <c r="L123" s="42">
        <v>2468</v>
      </c>
      <c r="M123" s="42">
        <v>3615</v>
      </c>
      <c r="N123" s="42">
        <v>3561</v>
      </c>
    </row>
    <row r="124" spans="2:14">
      <c r="C124" s="42">
        <v>1890</v>
      </c>
      <c r="D124" s="42">
        <v>2149</v>
      </c>
      <c r="E124" s="42">
        <v>1861</v>
      </c>
      <c r="F124" s="42">
        <v>2643</v>
      </c>
      <c r="G124" s="42">
        <v>1978</v>
      </c>
      <c r="H124" s="42">
        <v>2082</v>
      </c>
      <c r="I124" s="42">
        <v>2286</v>
      </c>
      <c r="J124" s="42">
        <v>2205</v>
      </c>
      <c r="K124" s="42">
        <v>2678</v>
      </c>
      <c r="L124" s="42">
        <v>2500</v>
      </c>
      <c r="M124" s="42">
        <v>2913</v>
      </c>
      <c r="N124" s="42">
        <v>2974</v>
      </c>
    </row>
    <row r="125" spans="2:14">
      <c r="C125" s="42">
        <v>1997</v>
      </c>
      <c r="D125" s="42">
        <v>2533</v>
      </c>
      <c r="E125" s="42">
        <v>1948</v>
      </c>
      <c r="F125" s="42">
        <v>1943</v>
      </c>
      <c r="G125" s="42">
        <v>1985</v>
      </c>
      <c r="H125" s="42">
        <v>1836</v>
      </c>
      <c r="I125" s="42">
        <v>2123</v>
      </c>
      <c r="J125" s="42">
        <v>2844</v>
      </c>
      <c r="K125" s="42">
        <v>2151</v>
      </c>
      <c r="L125" s="42">
        <v>3379</v>
      </c>
      <c r="M125" s="42">
        <v>2951</v>
      </c>
      <c r="N125" s="42">
        <v>2722</v>
      </c>
    </row>
    <row r="126" spans="2:14">
      <c r="C126" s="42">
        <v>2251</v>
      </c>
      <c r="D126" s="42">
        <v>2959</v>
      </c>
      <c r="E126" s="42">
        <v>2143</v>
      </c>
      <c r="F126" s="42">
        <v>2067</v>
      </c>
      <c r="G126" s="42">
        <v>1834</v>
      </c>
      <c r="H126" s="42">
        <v>2340</v>
      </c>
      <c r="I126" s="42">
        <v>2291</v>
      </c>
      <c r="J126" s="42">
        <v>2414</v>
      </c>
      <c r="K126" s="42">
        <v>2151</v>
      </c>
      <c r="L126" s="42">
        <v>4602</v>
      </c>
      <c r="M126" s="42">
        <v>2627</v>
      </c>
      <c r="N126" s="42">
        <v>2637</v>
      </c>
    </row>
    <row r="127" spans="2:14">
      <c r="C127" s="42">
        <v>2355</v>
      </c>
      <c r="D127" s="42">
        <v>2441</v>
      </c>
      <c r="E127" s="42">
        <v>2385</v>
      </c>
      <c r="F127" s="42">
        <v>2125</v>
      </c>
      <c r="G127" s="42">
        <v>2072</v>
      </c>
      <c r="H127" s="42">
        <v>1849</v>
      </c>
      <c r="I127" s="42">
        <v>2279</v>
      </c>
      <c r="J127" s="42">
        <v>1977</v>
      </c>
      <c r="K127" s="42">
        <v>2200</v>
      </c>
      <c r="L127" s="42">
        <v>3309</v>
      </c>
      <c r="M127" s="42">
        <v>2630</v>
      </c>
      <c r="N127" s="42">
        <v>2891</v>
      </c>
    </row>
    <row r="128" spans="2:14">
      <c r="C128" s="42">
        <v>2033</v>
      </c>
      <c r="D128" s="42">
        <v>1905</v>
      </c>
      <c r="E128" s="42">
        <v>2594</v>
      </c>
      <c r="F128" s="42">
        <v>2002</v>
      </c>
      <c r="G128" s="42">
        <v>2300</v>
      </c>
      <c r="H128" s="42">
        <v>2021</v>
      </c>
      <c r="I128" s="42">
        <v>2183</v>
      </c>
      <c r="J128" s="42">
        <v>2397</v>
      </c>
      <c r="K128" s="42">
        <v>1920</v>
      </c>
      <c r="L128" s="42">
        <v>3059</v>
      </c>
      <c r="M128" s="42">
        <v>2734</v>
      </c>
      <c r="N128" s="42">
        <v>2484</v>
      </c>
    </row>
    <row r="129" spans="2:14">
      <c r="C129" s="42">
        <v>1925</v>
      </c>
      <c r="D129" s="42">
        <v>2024</v>
      </c>
      <c r="E129" s="42">
        <v>2749</v>
      </c>
      <c r="F129" s="42">
        <v>1881</v>
      </c>
      <c r="G129" s="42">
        <v>2964</v>
      </c>
      <c r="H129" s="42">
        <v>2010</v>
      </c>
      <c r="I129" s="42">
        <v>2390</v>
      </c>
      <c r="J129" s="42">
        <v>1986</v>
      </c>
      <c r="K129" s="42">
        <v>2578</v>
      </c>
      <c r="L129" s="42">
        <v>2636</v>
      </c>
      <c r="M129" s="42">
        <v>2590</v>
      </c>
      <c r="N129" s="42">
        <v>2702</v>
      </c>
    </row>
    <row r="130" spans="2:14">
      <c r="B130" s="41">
        <v>12</v>
      </c>
      <c r="C130" s="42">
        <v>2050</v>
      </c>
      <c r="D130" s="42">
        <v>2079</v>
      </c>
      <c r="E130" s="42">
        <v>2311</v>
      </c>
      <c r="F130" s="42">
        <v>1925</v>
      </c>
      <c r="G130" s="42">
        <v>2956</v>
      </c>
      <c r="H130" s="42">
        <v>1908</v>
      </c>
      <c r="I130" s="42">
        <v>2684</v>
      </c>
      <c r="J130" s="42">
        <v>1980</v>
      </c>
      <c r="K130" s="42">
        <v>2141</v>
      </c>
      <c r="L130" s="42">
        <v>2949</v>
      </c>
      <c r="M130" s="42">
        <v>2933</v>
      </c>
      <c r="N130" s="42">
        <v>2837</v>
      </c>
    </row>
    <row r="131" spans="2:14">
      <c r="C131" s="42">
        <v>2125</v>
      </c>
      <c r="D131" s="42">
        <v>2074</v>
      </c>
      <c r="E131" s="42">
        <v>1941</v>
      </c>
      <c r="F131" s="42">
        <v>2553</v>
      </c>
      <c r="G131" s="42">
        <v>2581</v>
      </c>
      <c r="H131" s="42">
        <v>2099</v>
      </c>
      <c r="I131" s="42">
        <v>2887</v>
      </c>
      <c r="J131" s="42">
        <v>2234</v>
      </c>
      <c r="K131" s="42">
        <v>2526</v>
      </c>
      <c r="L131" s="42">
        <v>3749</v>
      </c>
      <c r="M131" s="42">
        <v>2606</v>
      </c>
      <c r="N131" s="42">
        <v>3166</v>
      </c>
    </row>
    <row r="132" spans="2:14">
      <c r="C132" s="42">
        <v>2209</v>
      </c>
      <c r="D132" s="42">
        <v>1846</v>
      </c>
      <c r="E132" s="42">
        <v>2217</v>
      </c>
      <c r="F132" s="42">
        <v>2498</v>
      </c>
      <c r="G132" s="42">
        <v>2349</v>
      </c>
      <c r="H132" s="42">
        <v>2483</v>
      </c>
      <c r="I132" s="42">
        <v>2482</v>
      </c>
      <c r="J132" s="42">
        <v>1937</v>
      </c>
      <c r="K132" s="42">
        <v>2750</v>
      </c>
      <c r="L132" s="42">
        <v>3598</v>
      </c>
      <c r="M132" s="42">
        <v>3471</v>
      </c>
      <c r="N132" s="42">
        <v>3211</v>
      </c>
    </row>
    <row r="133" spans="2:14">
      <c r="C133" s="42">
        <v>1892</v>
      </c>
      <c r="D133" s="42">
        <v>2080</v>
      </c>
      <c r="E133" s="42">
        <v>2085</v>
      </c>
      <c r="F133" s="42">
        <v>1997</v>
      </c>
      <c r="G133" s="42">
        <v>1988</v>
      </c>
      <c r="H133" s="42">
        <v>1804</v>
      </c>
      <c r="I133" s="42">
        <v>2313</v>
      </c>
      <c r="J133" s="42">
        <v>2179</v>
      </c>
      <c r="K133" s="42">
        <v>3210</v>
      </c>
      <c r="L133" s="42">
        <v>3259</v>
      </c>
      <c r="M133" s="42">
        <v>4112</v>
      </c>
      <c r="N133" s="42">
        <v>3318</v>
      </c>
    </row>
    <row r="134" spans="2:14">
      <c r="C134" s="42">
        <v>1915</v>
      </c>
      <c r="D134" s="42">
        <v>1950</v>
      </c>
      <c r="E134" s="42">
        <v>2065</v>
      </c>
      <c r="F134" s="42">
        <v>1916</v>
      </c>
      <c r="G134" s="42">
        <v>1859</v>
      </c>
      <c r="H134" s="42">
        <v>2089</v>
      </c>
      <c r="I134" s="42">
        <v>2049</v>
      </c>
      <c r="J134" s="42">
        <v>2634</v>
      </c>
      <c r="K134" s="42">
        <v>1995</v>
      </c>
      <c r="L134" s="42">
        <v>2397</v>
      </c>
      <c r="M134" s="42">
        <v>3169</v>
      </c>
      <c r="N134" s="42">
        <v>2561</v>
      </c>
    </row>
    <row r="135" spans="2:14">
      <c r="C135" s="42">
        <v>1932</v>
      </c>
      <c r="D135" s="42">
        <v>2167</v>
      </c>
      <c r="E135" s="42">
        <v>1980</v>
      </c>
      <c r="F135" s="42">
        <v>2227</v>
      </c>
      <c r="G135" s="42">
        <v>2117</v>
      </c>
      <c r="H135" s="42">
        <v>2099</v>
      </c>
      <c r="I135" s="42">
        <v>2349</v>
      </c>
      <c r="J135" s="42">
        <v>2736</v>
      </c>
      <c r="K135" s="42">
        <v>2368</v>
      </c>
      <c r="L135" s="42">
        <v>2716</v>
      </c>
      <c r="M135" s="42">
        <v>2536</v>
      </c>
      <c r="N135" s="42">
        <v>2782</v>
      </c>
    </row>
    <row r="136" spans="2:14">
      <c r="C136" s="42">
        <v>2067</v>
      </c>
      <c r="D136" s="42">
        <v>1915</v>
      </c>
      <c r="E136" s="42">
        <v>2057</v>
      </c>
      <c r="F136" s="42">
        <v>1956</v>
      </c>
      <c r="G136" s="42">
        <v>2084</v>
      </c>
      <c r="H136" s="42">
        <v>1925</v>
      </c>
      <c r="I136" s="42">
        <v>2416</v>
      </c>
      <c r="J136" s="42">
        <v>2702</v>
      </c>
      <c r="K136" s="42">
        <v>2146</v>
      </c>
      <c r="L136" s="42">
        <v>2952</v>
      </c>
      <c r="M136" s="42">
        <v>2946</v>
      </c>
      <c r="N136" s="42">
        <v>2556</v>
      </c>
    </row>
    <row r="137" spans="2:14">
      <c r="C137" s="42">
        <v>2174</v>
      </c>
      <c r="D137" s="42">
        <v>2022</v>
      </c>
      <c r="E137" s="42">
        <v>2657</v>
      </c>
      <c r="F137" s="42">
        <v>1984</v>
      </c>
      <c r="G137" s="42">
        <v>3481</v>
      </c>
      <c r="H137" s="42">
        <v>2135</v>
      </c>
      <c r="I137" s="42">
        <v>2894</v>
      </c>
      <c r="J137" s="42">
        <v>2513</v>
      </c>
      <c r="K137" s="42">
        <v>2338</v>
      </c>
      <c r="L137" s="42">
        <v>2801</v>
      </c>
      <c r="M137" s="42">
        <v>2514</v>
      </c>
      <c r="N137" s="42">
        <v>2969</v>
      </c>
    </row>
    <row r="138" spans="2:14">
      <c r="B138" s="41">
        <v>13</v>
      </c>
      <c r="C138" s="42">
        <v>2029</v>
      </c>
      <c r="D138" s="42">
        <v>2023</v>
      </c>
      <c r="E138" s="42">
        <v>2473</v>
      </c>
      <c r="F138" s="42">
        <v>1989</v>
      </c>
      <c r="G138" s="42">
        <v>2928</v>
      </c>
      <c r="H138" s="42">
        <v>1964</v>
      </c>
      <c r="I138" s="42">
        <v>2931</v>
      </c>
      <c r="J138" s="42">
        <v>2066</v>
      </c>
      <c r="K138" s="42">
        <v>1937</v>
      </c>
      <c r="L138" s="42">
        <v>2721</v>
      </c>
      <c r="M138" s="42">
        <v>2827</v>
      </c>
      <c r="N138" s="42">
        <v>2665</v>
      </c>
    </row>
    <row r="139" spans="2:14">
      <c r="C139" s="42">
        <v>2026</v>
      </c>
      <c r="D139" s="42">
        <v>2008</v>
      </c>
      <c r="E139" s="42">
        <v>2286</v>
      </c>
      <c r="F139" s="42">
        <v>2457</v>
      </c>
      <c r="G139" s="42">
        <v>2697</v>
      </c>
      <c r="H139" s="42">
        <v>1929</v>
      </c>
      <c r="I139" s="42">
        <v>2424</v>
      </c>
      <c r="J139" s="42">
        <v>2338</v>
      </c>
      <c r="K139" s="42">
        <v>2236</v>
      </c>
      <c r="L139" s="42">
        <v>2715</v>
      </c>
      <c r="M139" s="42">
        <v>2685</v>
      </c>
      <c r="N139" s="42">
        <v>2700</v>
      </c>
    </row>
    <row r="140" spans="2:14">
      <c r="C140" s="42">
        <v>2129</v>
      </c>
      <c r="D140" s="42">
        <v>2414</v>
      </c>
      <c r="E140" s="42">
        <v>1826</v>
      </c>
      <c r="F140" s="42">
        <v>2794</v>
      </c>
      <c r="G140" s="42">
        <v>2694</v>
      </c>
      <c r="H140" s="42">
        <v>2202</v>
      </c>
      <c r="I140" s="42">
        <v>2532</v>
      </c>
      <c r="J140" s="42">
        <v>2260</v>
      </c>
      <c r="K140" s="42">
        <v>2011</v>
      </c>
      <c r="L140" s="42">
        <v>2600</v>
      </c>
      <c r="M140" s="42">
        <v>2609</v>
      </c>
      <c r="N140" s="42">
        <v>2830</v>
      </c>
    </row>
    <row r="141" spans="2:14">
      <c r="C141" s="42">
        <v>2244</v>
      </c>
      <c r="D141" s="42">
        <v>2813</v>
      </c>
      <c r="E141" s="42">
        <v>2185</v>
      </c>
      <c r="F141" s="42">
        <v>2828</v>
      </c>
      <c r="G141" s="42">
        <v>2632</v>
      </c>
      <c r="H141" s="42">
        <v>3015</v>
      </c>
      <c r="I141" s="42">
        <v>2339</v>
      </c>
      <c r="J141" s="42">
        <v>2200</v>
      </c>
      <c r="K141" s="42">
        <v>2121</v>
      </c>
      <c r="L141" s="42">
        <v>3515</v>
      </c>
      <c r="M141" s="42">
        <v>2857</v>
      </c>
      <c r="N141" s="42">
        <v>2800</v>
      </c>
    </row>
    <row r="142" spans="2:14">
      <c r="C142" s="42">
        <v>1975</v>
      </c>
      <c r="D142" s="42">
        <v>2427</v>
      </c>
      <c r="E142" s="42">
        <v>1979</v>
      </c>
      <c r="F142" s="42">
        <v>2643</v>
      </c>
      <c r="G142" s="42">
        <v>2399</v>
      </c>
      <c r="H142" s="42">
        <v>2588</v>
      </c>
      <c r="I142" s="42">
        <v>2222</v>
      </c>
      <c r="J142" s="42">
        <v>2153</v>
      </c>
      <c r="K142" s="42">
        <v>2272</v>
      </c>
      <c r="L142" s="42">
        <v>3473</v>
      </c>
      <c r="M142" s="42">
        <v>2630</v>
      </c>
      <c r="N142" s="42">
        <v>2662</v>
      </c>
    </row>
    <row r="143" spans="2:14">
      <c r="C143" s="42">
        <v>2192</v>
      </c>
      <c r="D143" s="42">
        <v>1854</v>
      </c>
      <c r="E143" s="42">
        <v>2134</v>
      </c>
      <c r="F143" s="42">
        <v>2582</v>
      </c>
      <c r="G143" s="42">
        <v>1911</v>
      </c>
      <c r="H143" s="42">
        <v>2237</v>
      </c>
      <c r="I143" s="42">
        <v>2549</v>
      </c>
      <c r="J143" s="42">
        <v>2111</v>
      </c>
      <c r="K143" s="42">
        <v>2229</v>
      </c>
      <c r="L143" s="42">
        <v>3545</v>
      </c>
      <c r="M143" s="42">
        <v>2530</v>
      </c>
      <c r="N143" s="42">
        <v>3169</v>
      </c>
    </row>
    <row r="144" spans="2:14">
      <c r="C144" s="42">
        <v>1795</v>
      </c>
      <c r="D144" s="42">
        <v>2003</v>
      </c>
      <c r="E144" s="42">
        <v>2457</v>
      </c>
      <c r="F144" s="42">
        <v>2147</v>
      </c>
      <c r="G144" s="42">
        <v>1933</v>
      </c>
      <c r="H144" s="42">
        <v>1927</v>
      </c>
      <c r="I144" s="42">
        <v>2116</v>
      </c>
      <c r="J144" s="42">
        <v>2109</v>
      </c>
      <c r="K144" s="42">
        <v>2326</v>
      </c>
      <c r="L144" s="42">
        <v>2883</v>
      </c>
      <c r="M144" s="42">
        <v>2614</v>
      </c>
      <c r="N144" s="42">
        <v>3867</v>
      </c>
    </row>
    <row r="145" spans="2:14">
      <c r="B145" s="41">
        <v>14</v>
      </c>
      <c r="C145" s="42">
        <v>1996</v>
      </c>
      <c r="D145" s="42">
        <v>1913</v>
      </c>
      <c r="E145" s="42">
        <v>1783</v>
      </c>
      <c r="F145" s="42">
        <v>1983</v>
      </c>
      <c r="G145" s="42">
        <v>1944</v>
      </c>
      <c r="H145" s="42">
        <v>1962</v>
      </c>
      <c r="I145" s="42">
        <v>2282</v>
      </c>
      <c r="J145" s="42">
        <v>2533</v>
      </c>
      <c r="K145" s="42">
        <v>2813</v>
      </c>
      <c r="L145" s="42">
        <v>2752</v>
      </c>
      <c r="M145" s="42">
        <v>4129</v>
      </c>
      <c r="N145" s="42">
        <v>3265</v>
      </c>
    </row>
    <row r="146" spans="2:14">
      <c r="C146" s="42">
        <v>2410</v>
      </c>
      <c r="D146" s="42">
        <v>2039</v>
      </c>
      <c r="E146" s="42">
        <v>2145</v>
      </c>
      <c r="F146" s="42">
        <v>1984</v>
      </c>
      <c r="G146" s="42">
        <v>2072</v>
      </c>
      <c r="H146" s="42">
        <v>1930</v>
      </c>
      <c r="I146" s="42">
        <v>2265</v>
      </c>
      <c r="J146" s="42">
        <v>2687</v>
      </c>
      <c r="K146" s="42">
        <v>3059</v>
      </c>
      <c r="L146" s="42">
        <v>2665</v>
      </c>
      <c r="M146" s="42">
        <v>4086</v>
      </c>
      <c r="N146" s="42">
        <v>2641</v>
      </c>
    </row>
    <row r="147" spans="2:14">
      <c r="C147" s="42">
        <v>2484</v>
      </c>
      <c r="D147" s="42">
        <v>1935</v>
      </c>
      <c r="E147" s="42">
        <v>2603</v>
      </c>
      <c r="F147" s="42">
        <v>1844</v>
      </c>
      <c r="G147" s="42">
        <v>1983</v>
      </c>
      <c r="H147" s="42">
        <v>1986</v>
      </c>
      <c r="I147" s="42">
        <v>2723</v>
      </c>
      <c r="J147" s="42">
        <v>2339</v>
      </c>
      <c r="K147" s="42">
        <v>2746</v>
      </c>
      <c r="L147" s="42">
        <v>2763</v>
      </c>
      <c r="M147" s="42">
        <v>3554</v>
      </c>
      <c r="N147" s="42">
        <v>2777</v>
      </c>
    </row>
    <row r="148" spans="2:14">
      <c r="C148" s="42">
        <v>2045</v>
      </c>
      <c r="D148" s="42">
        <v>2001</v>
      </c>
      <c r="E148" s="42">
        <v>2699</v>
      </c>
      <c r="F148" s="42">
        <v>2309</v>
      </c>
      <c r="G148" s="42">
        <v>1832</v>
      </c>
      <c r="H148" s="42">
        <v>2361</v>
      </c>
      <c r="I148" s="42">
        <v>2365</v>
      </c>
      <c r="J148" s="42">
        <v>2323</v>
      </c>
      <c r="K148" s="42">
        <v>2081</v>
      </c>
      <c r="L148" s="42">
        <v>2484</v>
      </c>
      <c r="M148" s="42">
        <v>3590</v>
      </c>
      <c r="N148" s="42">
        <v>2912</v>
      </c>
    </row>
    <row r="149" spans="2:14">
      <c r="C149" s="42">
        <v>2067</v>
      </c>
      <c r="D149" s="42">
        <v>2111</v>
      </c>
      <c r="E149" s="42">
        <v>2283</v>
      </c>
      <c r="F149" s="42">
        <v>2074</v>
      </c>
      <c r="G149" s="42">
        <v>2745</v>
      </c>
      <c r="H149" s="42">
        <v>2512</v>
      </c>
      <c r="I149" s="42">
        <v>2383</v>
      </c>
      <c r="J149" s="42">
        <v>2257</v>
      </c>
      <c r="K149" s="42">
        <v>1950</v>
      </c>
      <c r="L149" s="42">
        <v>2575</v>
      </c>
      <c r="M149" s="42">
        <v>3820</v>
      </c>
      <c r="N149" s="42">
        <v>3515</v>
      </c>
    </row>
    <row r="150" spans="2:14">
      <c r="C150" s="42">
        <v>2142</v>
      </c>
      <c r="D150" s="42">
        <v>1993</v>
      </c>
      <c r="E150" s="42">
        <v>1879</v>
      </c>
      <c r="F150" s="42">
        <v>2344</v>
      </c>
      <c r="G150" s="42">
        <v>2916</v>
      </c>
      <c r="H150" s="42">
        <v>2498</v>
      </c>
      <c r="I150" s="42">
        <v>2160</v>
      </c>
      <c r="J150" s="42">
        <v>2202</v>
      </c>
      <c r="K150" s="42">
        <v>2163</v>
      </c>
      <c r="L150" s="42">
        <v>2704</v>
      </c>
      <c r="M150" s="42">
        <v>3364</v>
      </c>
      <c r="N150" s="42">
        <v>3492</v>
      </c>
    </row>
    <row r="151" spans="2:14">
      <c r="C151" s="42">
        <v>1842</v>
      </c>
      <c r="D151" s="42">
        <v>2011</v>
      </c>
      <c r="E151" s="42">
        <v>2335</v>
      </c>
      <c r="F151" s="42">
        <v>2511</v>
      </c>
      <c r="G151" s="42">
        <v>2401</v>
      </c>
      <c r="H151" s="42">
        <v>1990</v>
      </c>
      <c r="I151" s="42">
        <v>2298</v>
      </c>
      <c r="J151" s="42">
        <v>1957</v>
      </c>
      <c r="K151" s="42">
        <v>2308</v>
      </c>
      <c r="L151" s="42">
        <v>2704</v>
      </c>
      <c r="M151" s="42">
        <v>2776</v>
      </c>
      <c r="N151" s="42">
        <v>3268</v>
      </c>
    </row>
    <row r="152" spans="2:14">
      <c r="C152" s="42">
        <v>1829</v>
      </c>
      <c r="D152" s="42">
        <v>2147</v>
      </c>
      <c r="E152" s="42">
        <v>2096</v>
      </c>
      <c r="F152" s="42">
        <v>2377</v>
      </c>
      <c r="G152" s="42">
        <v>2022</v>
      </c>
      <c r="H152" s="42">
        <v>1908</v>
      </c>
      <c r="I152" s="42">
        <v>2292</v>
      </c>
      <c r="J152" s="42">
        <v>1889</v>
      </c>
      <c r="K152" s="42">
        <v>2229</v>
      </c>
      <c r="L152" s="42">
        <v>2654</v>
      </c>
      <c r="M152" s="42">
        <v>2867</v>
      </c>
      <c r="N152" s="42">
        <v>2653</v>
      </c>
    </row>
    <row r="153" spans="2:14">
      <c r="B153" s="41">
        <v>15</v>
      </c>
      <c r="C153" s="42">
        <v>1972</v>
      </c>
      <c r="D153" s="42">
        <v>1954</v>
      </c>
      <c r="E153" s="42">
        <v>2029</v>
      </c>
      <c r="F153" s="42">
        <v>2005</v>
      </c>
      <c r="G153" s="42">
        <v>1962</v>
      </c>
      <c r="H153" s="42">
        <v>2084</v>
      </c>
      <c r="I153" s="42">
        <v>2981</v>
      </c>
      <c r="J153" s="42">
        <v>1976</v>
      </c>
      <c r="K153" s="42">
        <v>1998</v>
      </c>
      <c r="L153" s="42">
        <v>2664</v>
      </c>
      <c r="M153" s="42">
        <v>2758</v>
      </c>
      <c r="N153" s="42">
        <v>2973</v>
      </c>
    </row>
    <row r="154" spans="2:14">
      <c r="C154" s="42">
        <v>2413</v>
      </c>
      <c r="D154" s="42">
        <v>2416</v>
      </c>
      <c r="E154" s="42">
        <v>2359</v>
      </c>
      <c r="F154" s="42">
        <v>1995</v>
      </c>
      <c r="G154" s="42">
        <v>1814</v>
      </c>
      <c r="H154" s="42">
        <v>1933</v>
      </c>
      <c r="I154" s="42">
        <v>2148</v>
      </c>
      <c r="J154" s="42">
        <v>2574</v>
      </c>
      <c r="K154" s="42">
        <v>2182</v>
      </c>
      <c r="L154" s="42">
        <v>3478</v>
      </c>
      <c r="M154" s="42">
        <v>2866</v>
      </c>
      <c r="N154" s="42">
        <v>2727</v>
      </c>
    </row>
    <row r="155" spans="2:14">
      <c r="C155" s="42">
        <v>1931</v>
      </c>
      <c r="D155" s="42">
        <v>2618</v>
      </c>
      <c r="E155" s="42">
        <v>2432</v>
      </c>
      <c r="F155" s="42">
        <v>2153</v>
      </c>
      <c r="G155" s="42">
        <v>1958</v>
      </c>
      <c r="H155" s="42">
        <v>2016</v>
      </c>
      <c r="I155" s="42">
        <v>2296</v>
      </c>
      <c r="J155" s="42">
        <v>2861</v>
      </c>
      <c r="K155" s="42">
        <v>2186</v>
      </c>
      <c r="L155" s="42">
        <v>3666</v>
      </c>
      <c r="M155" s="42">
        <v>2545</v>
      </c>
      <c r="N155" s="42">
        <v>2861</v>
      </c>
    </row>
    <row r="156" spans="2:14">
      <c r="C156" s="42">
        <v>2362</v>
      </c>
      <c r="D156" s="42">
        <v>2798</v>
      </c>
      <c r="E156" s="42">
        <v>2150</v>
      </c>
      <c r="F156" s="42">
        <v>1861</v>
      </c>
      <c r="G156" s="42">
        <v>1829</v>
      </c>
      <c r="H156" s="42">
        <v>1795</v>
      </c>
      <c r="I156" s="42">
        <v>2691</v>
      </c>
      <c r="J156" s="42">
        <v>2220</v>
      </c>
      <c r="K156" s="42">
        <v>2007</v>
      </c>
      <c r="L156" s="42">
        <v>3084</v>
      </c>
      <c r="M156" s="42">
        <v>3494</v>
      </c>
      <c r="N156" s="42">
        <v>2640</v>
      </c>
    </row>
    <row r="157" spans="2:14">
      <c r="C157" s="42">
        <v>2128</v>
      </c>
      <c r="D157" s="42">
        <v>2460</v>
      </c>
      <c r="E157" s="42">
        <v>2215</v>
      </c>
      <c r="F157" s="42">
        <v>1943</v>
      </c>
      <c r="G157" s="42">
        <v>1968</v>
      </c>
      <c r="H157" s="42">
        <v>2524</v>
      </c>
      <c r="I157" s="42">
        <v>3224</v>
      </c>
      <c r="J157" s="42">
        <v>2293</v>
      </c>
      <c r="K157" s="42">
        <v>2105</v>
      </c>
      <c r="L157" s="42">
        <v>2626</v>
      </c>
      <c r="M157" s="42">
        <v>3431</v>
      </c>
      <c r="N157" s="42">
        <v>2852</v>
      </c>
    </row>
    <row r="158" spans="2:14">
      <c r="C158" s="42">
        <v>2273</v>
      </c>
      <c r="D158" s="42">
        <v>2187</v>
      </c>
      <c r="E158" s="42">
        <v>2135</v>
      </c>
      <c r="F158" s="42">
        <v>2163</v>
      </c>
      <c r="G158" s="42">
        <v>2021</v>
      </c>
      <c r="H158" s="42">
        <v>2547</v>
      </c>
      <c r="I158" s="42">
        <v>3251</v>
      </c>
      <c r="J158" s="42">
        <v>2350</v>
      </c>
      <c r="K158" s="42">
        <v>2038</v>
      </c>
      <c r="L158" s="42">
        <v>2658</v>
      </c>
      <c r="M158" s="42">
        <v>2872</v>
      </c>
      <c r="N158" s="42">
        <v>3178</v>
      </c>
    </row>
    <row r="159" spans="2:14">
      <c r="C159" s="42">
        <v>2541</v>
      </c>
      <c r="D159" s="42">
        <v>2159</v>
      </c>
      <c r="E159" s="42">
        <v>2191</v>
      </c>
      <c r="F159" s="42">
        <v>2107</v>
      </c>
      <c r="G159" s="42">
        <v>2354</v>
      </c>
      <c r="H159" s="42">
        <v>1882</v>
      </c>
      <c r="I159" s="42">
        <v>3056</v>
      </c>
      <c r="J159" s="42">
        <v>2173</v>
      </c>
      <c r="K159" s="42">
        <v>2412</v>
      </c>
      <c r="L159" s="42">
        <v>3780</v>
      </c>
      <c r="M159" s="42">
        <v>2913</v>
      </c>
      <c r="N159" s="42">
        <v>3464</v>
      </c>
    </row>
    <row r="160" spans="2:14">
      <c r="B160" s="41">
        <v>16</v>
      </c>
      <c r="C160" s="42">
        <v>3042</v>
      </c>
      <c r="D160" s="42">
        <v>2262</v>
      </c>
      <c r="E160" s="42">
        <v>2247</v>
      </c>
      <c r="F160" s="42">
        <v>2284</v>
      </c>
      <c r="G160" s="42">
        <v>2527</v>
      </c>
      <c r="H160" s="42">
        <v>1937</v>
      </c>
      <c r="I160" s="42">
        <v>2898</v>
      </c>
      <c r="J160" s="42">
        <v>2338</v>
      </c>
      <c r="K160" s="42">
        <v>2631</v>
      </c>
      <c r="L160" s="42">
        <v>3844</v>
      </c>
      <c r="M160" s="42">
        <v>2606</v>
      </c>
      <c r="N160" s="42">
        <v>3597</v>
      </c>
    </row>
    <row r="161" spans="2:14">
      <c r="C161" s="42">
        <v>2546</v>
      </c>
      <c r="D161" s="42">
        <v>2203</v>
      </c>
      <c r="E161" s="42">
        <v>2533</v>
      </c>
      <c r="F161" s="42">
        <v>1889</v>
      </c>
      <c r="G161" s="42">
        <v>1951</v>
      </c>
      <c r="H161" s="42">
        <v>1849</v>
      </c>
      <c r="I161" s="42">
        <v>3209</v>
      </c>
      <c r="J161" s="42">
        <v>2145</v>
      </c>
      <c r="K161" s="42">
        <v>2208</v>
      </c>
      <c r="L161" s="42">
        <v>3517</v>
      </c>
      <c r="M161" s="42">
        <v>2772</v>
      </c>
      <c r="N161" s="42">
        <v>3844</v>
      </c>
    </row>
    <row r="162" spans="2:14">
      <c r="C162" s="42">
        <v>2315</v>
      </c>
      <c r="D162" s="42">
        <v>2069</v>
      </c>
      <c r="E162" s="42">
        <v>2092</v>
      </c>
      <c r="F162" s="42">
        <v>1901</v>
      </c>
      <c r="G162" s="42">
        <v>1869</v>
      </c>
      <c r="H162" s="42">
        <v>1972</v>
      </c>
      <c r="I162" s="42">
        <v>2479</v>
      </c>
      <c r="J162" s="42">
        <v>2302</v>
      </c>
      <c r="K162" s="42">
        <v>2127</v>
      </c>
      <c r="L162" s="42">
        <v>2968</v>
      </c>
      <c r="M162" s="42">
        <v>2555</v>
      </c>
      <c r="N162" s="42">
        <v>3633</v>
      </c>
    </row>
    <row r="163" spans="2:14">
      <c r="C163" s="42">
        <v>1804</v>
      </c>
      <c r="D163" s="42">
        <v>2122</v>
      </c>
      <c r="E163" s="42">
        <v>2036</v>
      </c>
      <c r="F163" s="42">
        <v>1952</v>
      </c>
      <c r="G163" s="42">
        <v>2035</v>
      </c>
      <c r="H163" s="42">
        <v>1887</v>
      </c>
      <c r="I163" s="42">
        <v>2460</v>
      </c>
      <c r="J163" s="42">
        <v>2720</v>
      </c>
      <c r="K163" s="42">
        <v>2362</v>
      </c>
      <c r="L163" s="42">
        <v>2500</v>
      </c>
      <c r="M163" s="42">
        <v>2303</v>
      </c>
      <c r="N163" s="42">
        <v>2879</v>
      </c>
    </row>
    <row r="164" spans="2:14">
      <c r="C164" s="42">
        <v>1895</v>
      </c>
      <c r="D164" s="42">
        <v>2226</v>
      </c>
      <c r="E164" s="42">
        <v>2327</v>
      </c>
      <c r="F164" s="42">
        <v>2431</v>
      </c>
      <c r="G164" s="42">
        <v>1782</v>
      </c>
      <c r="H164" s="42">
        <v>2162</v>
      </c>
      <c r="I164" s="42">
        <v>2356</v>
      </c>
      <c r="J164" s="42">
        <v>2464</v>
      </c>
      <c r="K164" s="42">
        <v>2122</v>
      </c>
      <c r="L164" s="42">
        <v>2857</v>
      </c>
      <c r="M164" s="42">
        <v>2638</v>
      </c>
      <c r="N164" s="42">
        <v>2948</v>
      </c>
    </row>
    <row r="165" spans="2:14">
      <c r="C165" s="42">
        <v>1993</v>
      </c>
      <c r="D165" s="42">
        <v>2130</v>
      </c>
      <c r="E165" s="42">
        <v>2127</v>
      </c>
      <c r="F165" s="42">
        <v>2821</v>
      </c>
      <c r="G165" s="42">
        <v>1929</v>
      </c>
      <c r="H165" s="42">
        <v>1751</v>
      </c>
      <c r="I165" s="42">
        <v>2319</v>
      </c>
      <c r="J165" s="42">
        <v>2416</v>
      </c>
      <c r="K165" s="42">
        <v>2332</v>
      </c>
      <c r="L165" s="42">
        <v>2778</v>
      </c>
      <c r="M165" s="42">
        <v>2460</v>
      </c>
      <c r="N165" s="42">
        <v>2921</v>
      </c>
    </row>
    <row r="166" spans="2:14">
      <c r="C166" s="42">
        <v>2442</v>
      </c>
      <c r="D166" s="42">
        <v>2014</v>
      </c>
      <c r="E166" s="42">
        <v>1919</v>
      </c>
      <c r="F166" s="42">
        <v>3139</v>
      </c>
      <c r="G166" s="42">
        <v>1893</v>
      </c>
      <c r="H166" s="42">
        <v>1792</v>
      </c>
      <c r="I166" s="42">
        <v>2549</v>
      </c>
      <c r="J166" s="42">
        <v>2437</v>
      </c>
      <c r="K166" s="42">
        <v>2447</v>
      </c>
      <c r="L166" s="42">
        <v>2800</v>
      </c>
      <c r="M166" s="42">
        <v>2523</v>
      </c>
      <c r="N166" s="42">
        <v>2709</v>
      </c>
    </row>
    <row r="167" spans="2:14">
      <c r="C167" s="42">
        <v>1862</v>
      </c>
      <c r="D167" s="42">
        <v>2062</v>
      </c>
      <c r="E167" s="42">
        <v>2063</v>
      </c>
      <c r="F167" s="42">
        <v>2665</v>
      </c>
      <c r="G167" s="42">
        <v>2009</v>
      </c>
      <c r="H167" s="42">
        <v>1948</v>
      </c>
      <c r="I167" s="42">
        <v>2441</v>
      </c>
      <c r="J167" s="42">
        <v>2241</v>
      </c>
      <c r="K167" s="42">
        <v>2069</v>
      </c>
      <c r="L167" s="42">
        <v>2577</v>
      </c>
      <c r="M167" s="42">
        <v>3315</v>
      </c>
      <c r="N167" s="42">
        <v>2961</v>
      </c>
    </row>
    <row r="168" spans="2:14">
      <c r="B168" s="41">
        <v>17</v>
      </c>
      <c r="C168" s="42">
        <v>2308</v>
      </c>
      <c r="D168" s="42">
        <v>2102</v>
      </c>
      <c r="E168" s="42">
        <v>2101</v>
      </c>
      <c r="F168" s="42">
        <v>2515</v>
      </c>
      <c r="G168" s="42">
        <v>2587</v>
      </c>
      <c r="H168" s="42">
        <v>1872</v>
      </c>
      <c r="I168" s="42">
        <v>2279</v>
      </c>
      <c r="J168" s="42">
        <v>2169</v>
      </c>
      <c r="K168" s="42">
        <v>2205</v>
      </c>
      <c r="L168" s="42">
        <v>2711</v>
      </c>
      <c r="M168" s="42">
        <v>3905</v>
      </c>
      <c r="N168" s="42">
        <v>2651</v>
      </c>
    </row>
    <row r="169" spans="2:14">
      <c r="C169" s="42">
        <v>2090</v>
      </c>
      <c r="D169" s="42">
        <v>2366</v>
      </c>
      <c r="E169" s="42">
        <v>2461</v>
      </c>
      <c r="F169" s="42">
        <v>1976</v>
      </c>
      <c r="G169" s="42">
        <v>3112</v>
      </c>
      <c r="H169" s="42">
        <v>2027</v>
      </c>
      <c r="I169" s="42">
        <v>2296</v>
      </c>
      <c r="J169" s="42">
        <v>2058</v>
      </c>
      <c r="K169" s="42">
        <v>2551</v>
      </c>
      <c r="L169" s="42">
        <v>2580</v>
      </c>
      <c r="M169" s="42">
        <v>3647</v>
      </c>
      <c r="N169" s="42">
        <v>2575</v>
      </c>
    </row>
    <row r="170" spans="2:14">
      <c r="C170" s="42">
        <v>2008</v>
      </c>
      <c r="D170" s="42">
        <v>2792</v>
      </c>
      <c r="E170" s="42">
        <v>2561</v>
      </c>
      <c r="F170" s="42">
        <v>1989</v>
      </c>
      <c r="G170" s="42">
        <v>3001</v>
      </c>
      <c r="H170" s="42">
        <v>2211</v>
      </c>
      <c r="I170" s="42">
        <v>2367</v>
      </c>
      <c r="J170" s="42">
        <v>2229</v>
      </c>
      <c r="K170" s="42">
        <v>2696</v>
      </c>
      <c r="L170" s="42">
        <v>2526</v>
      </c>
      <c r="M170" s="42">
        <v>3523</v>
      </c>
      <c r="N170" s="42">
        <v>2772</v>
      </c>
    </row>
    <row r="171" spans="2:14">
      <c r="C171" s="42">
        <v>2255</v>
      </c>
      <c r="D171" s="42">
        <v>2657</v>
      </c>
      <c r="E171" s="42">
        <v>2292</v>
      </c>
      <c r="F171" s="42">
        <v>1916</v>
      </c>
      <c r="G171" s="42">
        <v>2602</v>
      </c>
      <c r="H171" s="42">
        <v>2687</v>
      </c>
      <c r="I171" s="42">
        <v>2225</v>
      </c>
      <c r="J171" s="42">
        <v>2579</v>
      </c>
      <c r="K171" s="42">
        <v>2552</v>
      </c>
      <c r="L171" s="42">
        <v>2629</v>
      </c>
      <c r="M171" s="42">
        <v>3057</v>
      </c>
      <c r="N171" s="42">
        <v>3489</v>
      </c>
    </row>
    <row r="172" spans="2:14">
      <c r="C172" s="42">
        <v>2414</v>
      </c>
      <c r="D172" s="42">
        <v>2298</v>
      </c>
      <c r="E172" s="42">
        <v>2301</v>
      </c>
      <c r="F172" s="42">
        <v>2158</v>
      </c>
      <c r="G172" s="42">
        <v>2180</v>
      </c>
      <c r="H172" s="42">
        <v>2403</v>
      </c>
      <c r="I172" s="42">
        <v>2299</v>
      </c>
      <c r="J172" s="42">
        <v>2120</v>
      </c>
      <c r="K172" s="42">
        <v>2210</v>
      </c>
      <c r="L172" s="42">
        <v>3274</v>
      </c>
      <c r="M172" s="42">
        <v>2923</v>
      </c>
      <c r="N172" s="42">
        <v>2910</v>
      </c>
    </row>
    <row r="173" spans="2:14">
      <c r="C173" s="42">
        <v>2461</v>
      </c>
      <c r="D173" s="42">
        <v>2223</v>
      </c>
      <c r="E173" s="42">
        <v>2511</v>
      </c>
      <c r="F173" s="42">
        <v>1999</v>
      </c>
      <c r="G173" s="42">
        <v>2078</v>
      </c>
      <c r="H173" s="42">
        <v>1833</v>
      </c>
      <c r="I173" s="42">
        <v>2927</v>
      </c>
      <c r="J173" s="42">
        <v>2295</v>
      </c>
      <c r="K173" s="42">
        <v>2204</v>
      </c>
      <c r="L173" s="42">
        <v>4280</v>
      </c>
      <c r="M173" s="42">
        <v>2717</v>
      </c>
      <c r="N173" s="42">
        <v>2670</v>
      </c>
    </row>
    <row r="174" spans="2:14">
      <c r="C174" s="42">
        <v>2085</v>
      </c>
      <c r="D174" s="42">
        <v>2463</v>
      </c>
      <c r="E174" s="42">
        <v>2060</v>
      </c>
      <c r="F174" s="42">
        <v>1976</v>
      </c>
      <c r="G174" s="42">
        <v>2121</v>
      </c>
      <c r="H174" s="42">
        <v>1952</v>
      </c>
      <c r="I174" s="42">
        <v>2338</v>
      </c>
      <c r="J174" s="42">
        <v>2274</v>
      </c>
      <c r="K174" s="42">
        <v>2265</v>
      </c>
      <c r="L174" s="42">
        <v>3770</v>
      </c>
      <c r="M174" s="42">
        <v>2629</v>
      </c>
      <c r="N174" s="42">
        <v>2749</v>
      </c>
    </row>
    <row r="175" spans="2:14">
      <c r="B175" s="41">
        <v>18</v>
      </c>
      <c r="C175" s="42">
        <v>2040</v>
      </c>
      <c r="D175" s="42">
        <v>1775</v>
      </c>
      <c r="E175" s="42">
        <v>2110</v>
      </c>
      <c r="F175" s="42">
        <v>1869</v>
      </c>
      <c r="G175" s="42">
        <v>1997</v>
      </c>
      <c r="H175" s="42">
        <v>1931</v>
      </c>
      <c r="I175" s="42">
        <v>2348</v>
      </c>
      <c r="J175" s="42">
        <v>2102</v>
      </c>
      <c r="K175" s="42">
        <v>2233</v>
      </c>
      <c r="L175" s="42">
        <v>3468</v>
      </c>
      <c r="M175" s="42">
        <v>2670</v>
      </c>
      <c r="N175" s="42">
        <v>2868</v>
      </c>
    </row>
    <row r="176" spans="2:14">
      <c r="C176" s="42">
        <v>1972</v>
      </c>
      <c r="D176" s="42">
        <v>1955</v>
      </c>
      <c r="E176" s="42">
        <v>2043</v>
      </c>
      <c r="F176" s="42">
        <v>1733</v>
      </c>
      <c r="G176" s="42">
        <v>2033</v>
      </c>
      <c r="H176" s="42">
        <v>2124</v>
      </c>
      <c r="I176" s="42">
        <v>2060</v>
      </c>
      <c r="J176" s="42">
        <v>2137</v>
      </c>
      <c r="K176" s="42">
        <v>2130</v>
      </c>
      <c r="L176" s="42">
        <v>3430</v>
      </c>
      <c r="M176" s="42">
        <v>2560</v>
      </c>
      <c r="N176" s="42">
        <v>2738</v>
      </c>
    </row>
    <row r="177" spans="2:14">
      <c r="C177" s="42">
        <v>2171</v>
      </c>
      <c r="D177" s="42">
        <v>1875</v>
      </c>
      <c r="E177" s="42">
        <v>2471</v>
      </c>
      <c r="F177" s="42">
        <v>2519</v>
      </c>
      <c r="G177" s="42">
        <v>1884</v>
      </c>
      <c r="H177" s="42">
        <v>1973</v>
      </c>
      <c r="I177" s="42">
        <v>2188</v>
      </c>
      <c r="J177" s="42">
        <v>2776</v>
      </c>
      <c r="K177" s="42">
        <v>2499</v>
      </c>
      <c r="L177" s="42">
        <v>2869</v>
      </c>
      <c r="M177" s="42">
        <v>2795</v>
      </c>
      <c r="N177" s="42">
        <v>2920</v>
      </c>
    </row>
    <row r="178" spans="2:14">
      <c r="C178" s="42">
        <v>1943</v>
      </c>
      <c r="D178" s="42">
        <v>2060</v>
      </c>
      <c r="E178" s="42">
        <v>2513</v>
      </c>
      <c r="F178" s="42">
        <v>2599</v>
      </c>
      <c r="G178" s="42">
        <v>1859</v>
      </c>
      <c r="H178" s="42">
        <v>1946</v>
      </c>
      <c r="I178" s="42">
        <v>2357</v>
      </c>
      <c r="J178" s="42">
        <v>3017</v>
      </c>
      <c r="K178" s="42">
        <v>2644</v>
      </c>
      <c r="L178" s="42">
        <v>2661</v>
      </c>
      <c r="M178" s="42">
        <v>2491</v>
      </c>
      <c r="N178" s="42">
        <v>2540</v>
      </c>
    </row>
    <row r="179" spans="2:14">
      <c r="C179" s="42">
        <v>2053</v>
      </c>
      <c r="D179" s="42">
        <v>2510</v>
      </c>
      <c r="E179" s="42">
        <v>2381</v>
      </c>
      <c r="F179" s="42">
        <v>2337</v>
      </c>
      <c r="G179" s="42">
        <v>2118</v>
      </c>
      <c r="H179" s="42">
        <v>1907</v>
      </c>
      <c r="I179" s="42">
        <v>2972</v>
      </c>
      <c r="J179" s="42">
        <v>2907</v>
      </c>
      <c r="K179" s="42">
        <v>1970</v>
      </c>
      <c r="L179" s="42">
        <v>2697</v>
      </c>
      <c r="M179" s="42">
        <v>2773</v>
      </c>
      <c r="N179" s="42">
        <v>2795</v>
      </c>
    </row>
    <row r="180" spans="2:14">
      <c r="C180" s="42">
        <v>1954</v>
      </c>
      <c r="D180" s="42">
        <v>1982</v>
      </c>
      <c r="E180" s="42">
        <v>2035</v>
      </c>
      <c r="F180" s="42">
        <v>1985</v>
      </c>
      <c r="G180" s="42">
        <v>1779</v>
      </c>
      <c r="H180" s="42">
        <v>1924</v>
      </c>
      <c r="I180" s="42">
        <v>2167</v>
      </c>
      <c r="J180" s="42">
        <v>2824</v>
      </c>
      <c r="K180" s="42">
        <v>2582</v>
      </c>
      <c r="L180" s="42">
        <v>2690</v>
      </c>
      <c r="M180" s="42">
        <v>2993</v>
      </c>
      <c r="N180" s="42">
        <v>2882</v>
      </c>
    </row>
    <row r="181" spans="2:14">
      <c r="C181" s="42">
        <v>2039</v>
      </c>
      <c r="D181" s="42">
        <v>1882</v>
      </c>
      <c r="E181" s="42">
        <v>2206</v>
      </c>
      <c r="F181" s="42">
        <v>1915</v>
      </c>
      <c r="G181" s="42">
        <v>2520</v>
      </c>
      <c r="H181" s="42">
        <v>2228</v>
      </c>
      <c r="I181" s="42">
        <v>2200</v>
      </c>
      <c r="J181" s="42">
        <v>2150</v>
      </c>
      <c r="K181" s="42">
        <v>2271</v>
      </c>
      <c r="L181" s="42">
        <v>2552</v>
      </c>
      <c r="M181" s="42">
        <v>3266</v>
      </c>
      <c r="N181" s="42">
        <v>2700</v>
      </c>
    </row>
    <row r="182" spans="2:14">
      <c r="C182" s="42">
        <v>1990</v>
      </c>
      <c r="D182" s="42">
        <v>2117</v>
      </c>
      <c r="E182" s="42">
        <v>2360</v>
      </c>
      <c r="F182" s="42">
        <v>2073</v>
      </c>
      <c r="G182" s="42">
        <v>2823</v>
      </c>
      <c r="H182" s="42">
        <v>2626</v>
      </c>
      <c r="I182" s="42">
        <v>2213</v>
      </c>
      <c r="J182" s="42">
        <v>2341</v>
      </c>
      <c r="K182" s="42">
        <v>2146</v>
      </c>
      <c r="L182" s="42">
        <v>3375</v>
      </c>
      <c r="M182" s="42">
        <v>3686</v>
      </c>
      <c r="N182" s="42">
        <v>3142</v>
      </c>
    </row>
    <row r="183" spans="2:14">
      <c r="B183" s="41" t="s">
        <v>140</v>
      </c>
      <c r="C183" s="41">
        <f>AVERAGE(C3:C182)</f>
        <v>2277.4166666666665</v>
      </c>
      <c r="D183" s="41">
        <f>AVERAGE(D3:D182)</f>
        <v>2247.7444444444445</v>
      </c>
      <c r="E183" s="41">
        <f>AVERAGE(E3:E182)</f>
        <v>2292.1999999999998</v>
      </c>
      <c r="F183" s="41">
        <f>AVERAGE(F3:F182)</f>
        <v>2495.7555555555555</v>
      </c>
      <c r="G183" s="41">
        <f>AVERAGE(G3:G182)</f>
        <v>2408.5388888888888</v>
      </c>
      <c r="H183" s="41">
        <f>AVERAGE(H3:H182)</f>
        <v>2374.1944444444443</v>
      </c>
      <c r="I183" s="41">
        <f>AVERAGE(I3:I182)</f>
        <v>2643.8944444444446</v>
      </c>
      <c r="J183" s="41">
        <f>AVERAGE(J3:J182)</f>
        <v>2553.7777777777778</v>
      </c>
      <c r="K183" s="41">
        <f>AVERAGE(K3:K182)</f>
        <v>2561.0277777777778</v>
      </c>
      <c r="L183" s="41">
        <f>AVERAGE(L3:L182)</f>
        <v>3321.55</v>
      </c>
      <c r="M183" s="41">
        <f>AVERAGE(M3:M182)</f>
        <v>3309.5555555555557</v>
      </c>
      <c r="N183" s="41">
        <f>AVERAGE(N3:N182)</f>
        <v>3283.9666666666667</v>
      </c>
    </row>
    <row r="184" spans="2:14">
      <c r="C184" s="41">
        <f>AVERAGE(C183:H183)</f>
        <v>2349.3083333333329</v>
      </c>
      <c r="I184" s="41">
        <f>AVERAGE(I183:N183)</f>
        <v>2945.6287037037036</v>
      </c>
    </row>
  </sheetData>
  <mergeCells count="2">
    <mergeCell ref="C2:H2"/>
    <mergeCell ref="I2:N2"/>
  </mergeCells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6.Document" shapeId="15361" r:id="rId3">
          <objectPr defaultSize="0" autoPict="0" r:id="rId4">
            <anchor moveWithCells="1">
              <from>
                <xdr:col>14</xdr:col>
                <xdr:colOff>431800</xdr:colOff>
                <xdr:row>2</xdr:row>
                <xdr:rowOff>0</xdr:rowOff>
              </from>
              <to>
                <xdr:col>22</xdr:col>
                <xdr:colOff>177800</xdr:colOff>
                <xdr:row>17</xdr:row>
                <xdr:rowOff>63500</xdr:rowOff>
              </to>
            </anchor>
          </objectPr>
        </oleObject>
      </mc:Choice>
      <mc:Fallback>
        <oleObject progId="Prism6.Document" shapeId="15361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0068E-2445-2B40-8E42-48E2429F9589}">
  <dimension ref="B2:N184"/>
  <sheetViews>
    <sheetView zoomScale="75" zoomScaleNormal="85" workbookViewId="0">
      <selection activeCell="U33" sqref="U33"/>
    </sheetView>
  </sheetViews>
  <sheetFormatPr baseColWidth="10" defaultColWidth="8.83203125" defaultRowHeight="15"/>
  <cols>
    <col min="1" max="16384" width="8.83203125" style="41"/>
  </cols>
  <sheetData>
    <row r="2" spans="2:14">
      <c r="B2" s="41" t="s">
        <v>53</v>
      </c>
      <c r="C2" s="43" t="s">
        <v>8</v>
      </c>
      <c r="D2" s="44"/>
      <c r="E2" s="44"/>
      <c r="F2" s="44"/>
      <c r="G2" s="44"/>
      <c r="H2" s="45"/>
      <c r="I2" s="46" t="s">
        <v>141</v>
      </c>
      <c r="J2" s="47"/>
      <c r="K2" s="47"/>
      <c r="L2" s="47"/>
      <c r="M2" s="47"/>
      <c r="N2" s="48"/>
    </row>
    <row r="3" spans="2:14">
      <c r="B3" s="41">
        <v>19</v>
      </c>
      <c r="C3" s="41">
        <v>2055</v>
      </c>
      <c r="D3" s="41">
        <v>2298</v>
      </c>
      <c r="E3" s="41">
        <v>2124</v>
      </c>
      <c r="F3" s="41">
        <v>1594</v>
      </c>
      <c r="G3" s="41">
        <v>2246</v>
      </c>
      <c r="H3" s="41">
        <v>2750</v>
      </c>
      <c r="I3" s="41">
        <v>2542</v>
      </c>
      <c r="J3" s="41">
        <v>1775</v>
      </c>
      <c r="K3" s="41">
        <v>1876</v>
      </c>
      <c r="L3" s="41">
        <v>3296</v>
      </c>
      <c r="M3" s="41">
        <v>3454</v>
      </c>
      <c r="N3" s="41">
        <v>3563</v>
      </c>
    </row>
    <row r="4" spans="2:14">
      <c r="C4" s="41">
        <v>2372</v>
      </c>
      <c r="D4" s="41">
        <v>2592</v>
      </c>
      <c r="E4" s="41">
        <v>1943</v>
      </c>
      <c r="F4" s="41">
        <v>1687</v>
      </c>
      <c r="G4" s="41">
        <v>1889</v>
      </c>
      <c r="H4" s="41">
        <v>3031</v>
      </c>
      <c r="I4" s="41">
        <v>2907</v>
      </c>
      <c r="J4" s="41">
        <v>2061</v>
      </c>
      <c r="K4" s="41">
        <v>1864</v>
      </c>
      <c r="L4" s="41">
        <v>3715</v>
      </c>
      <c r="M4" s="41">
        <v>2651</v>
      </c>
      <c r="N4" s="41">
        <v>3734</v>
      </c>
    </row>
    <row r="5" spans="2:14">
      <c r="C5" s="41">
        <v>2197</v>
      </c>
      <c r="D5" s="41">
        <v>1909</v>
      </c>
      <c r="E5" s="41">
        <v>2076</v>
      </c>
      <c r="F5" s="41">
        <v>1705</v>
      </c>
      <c r="G5" s="41">
        <v>1529</v>
      </c>
      <c r="H5" s="41">
        <v>2459</v>
      </c>
      <c r="I5" s="41">
        <v>2808</v>
      </c>
      <c r="J5" s="41">
        <v>1707</v>
      </c>
      <c r="K5" s="41">
        <v>2025</v>
      </c>
      <c r="L5" s="41">
        <v>2597</v>
      </c>
      <c r="M5" s="41">
        <v>2615</v>
      </c>
      <c r="N5" s="41">
        <v>3425</v>
      </c>
    </row>
    <row r="6" spans="2:14">
      <c r="C6" s="41">
        <v>1738</v>
      </c>
      <c r="D6" s="41">
        <v>2015</v>
      </c>
      <c r="E6" s="41">
        <v>2177</v>
      </c>
      <c r="F6" s="41">
        <v>1773</v>
      </c>
      <c r="G6" s="41">
        <v>1536</v>
      </c>
      <c r="H6" s="41">
        <v>2620</v>
      </c>
      <c r="I6" s="41">
        <v>2718</v>
      </c>
      <c r="J6" s="41">
        <v>1924</v>
      </c>
      <c r="K6" s="41">
        <v>1945</v>
      </c>
      <c r="L6" s="41">
        <v>2662</v>
      </c>
      <c r="M6" s="41">
        <v>2519</v>
      </c>
      <c r="N6" s="41">
        <v>3522</v>
      </c>
    </row>
    <row r="7" spans="2:14">
      <c r="C7" s="41">
        <v>1846</v>
      </c>
      <c r="D7" s="41">
        <v>2196</v>
      </c>
      <c r="E7" s="41">
        <v>2059</v>
      </c>
      <c r="F7" s="41">
        <v>2306</v>
      </c>
      <c r="G7" s="41">
        <v>1599</v>
      </c>
      <c r="H7" s="41">
        <v>2461</v>
      </c>
      <c r="I7" s="41">
        <v>2056</v>
      </c>
      <c r="J7" s="41">
        <v>1986</v>
      </c>
      <c r="K7" s="41">
        <v>2109</v>
      </c>
      <c r="L7" s="41">
        <v>2363</v>
      </c>
      <c r="M7" s="41">
        <v>2483</v>
      </c>
      <c r="N7" s="41">
        <v>3166</v>
      </c>
    </row>
    <row r="8" spans="2:14">
      <c r="C8" s="41">
        <v>1835</v>
      </c>
      <c r="D8" s="41">
        <v>2172</v>
      </c>
      <c r="E8" s="41">
        <v>2250</v>
      </c>
      <c r="F8" s="41">
        <v>2169</v>
      </c>
      <c r="G8" s="41">
        <v>1566</v>
      </c>
      <c r="H8" s="41">
        <v>2197</v>
      </c>
      <c r="I8" s="41">
        <v>2196</v>
      </c>
      <c r="J8" s="41">
        <v>2095</v>
      </c>
      <c r="K8" s="41">
        <v>2061</v>
      </c>
      <c r="L8" s="41">
        <v>2311</v>
      </c>
      <c r="M8" s="41">
        <v>2456</v>
      </c>
      <c r="N8" s="41">
        <v>2336</v>
      </c>
    </row>
    <row r="9" spans="2:14">
      <c r="C9" s="41">
        <v>1897</v>
      </c>
      <c r="D9" s="41">
        <v>2193</v>
      </c>
      <c r="E9" s="41">
        <v>1988</v>
      </c>
      <c r="F9" s="41">
        <v>1693</v>
      </c>
      <c r="G9" s="41">
        <v>2040</v>
      </c>
      <c r="H9" s="41">
        <v>1565</v>
      </c>
      <c r="I9" s="41">
        <v>2314</v>
      </c>
      <c r="J9" s="41">
        <v>2045</v>
      </c>
      <c r="K9" s="41">
        <v>2317</v>
      </c>
      <c r="L9" s="41">
        <v>2281</v>
      </c>
      <c r="M9" s="41">
        <v>2502</v>
      </c>
      <c r="N9" s="41">
        <v>3031</v>
      </c>
    </row>
    <row r="10" spans="2:14">
      <c r="B10" s="41">
        <v>20</v>
      </c>
      <c r="C10" s="41">
        <v>1822</v>
      </c>
      <c r="D10" s="41">
        <v>2514</v>
      </c>
      <c r="E10" s="41">
        <v>2640</v>
      </c>
      <c r="F10" s="41">
        <v>1727</v>
      </c>
      <c r="G10" s="41">
        <v>2022</v>
      </c>
      <c r="H10" s="41">
        <v>1656</v>
      </c>
      <c r="I10" s="41">
        <v>2134</v>
      </c>
      <c r="J10" s="41">
        <v>2046</v>
      </c>
      <c r="K10" s="41">
        <v>2566</v>
      </c>
      <c r="L10" s="41">
        <v>2176</v>
      </c>
      <c r="M10" s="41">
        <v>2480</v>
      </c>
      <c r="N10" s="41">
        <v>2795</v>
      </c>
    </row>
    <row r="11" spans="2:14">
      <c r="C11" s="41">
        <v>1842</v>
      </c>
      <c r="D11" s="41">
        <v>2214</v>
      </c>
      <c r="E11" s="41">
        <v>2631</v>
      </c>
      <c r="F11" s="41">
        <v>1817</v>
      </c>
      <c r="G11" s="41">
        <v>1989</v>
      </c>
      <c r="H11" s="41">
        <v>1517</v>
      </c>
      <c r="I11" s="41">
        <v>2012</v>
      </c>
      <c r="J11" s="41">
        <v>2632</v>
      </c>
      <c r="K11" s="41">
        <v>2698</v>
      </c>
      <c r="L11" s="41">
        <v>2476</v>
      </c>
      <c r="M11" s="41">
        <v>2579</v>
      </c>
      <c r="N11" s="41">
        <v>2838</v>
      </c>
    </row>
    <row r="12" spans="2:14">
      <c r="C12" s="41">
        <v>1978</v>
      </c>
      <c r="D12" s="41">
        <v>2362</v>
      </c>
      <c r="E12" s="41">
        <v>2553</v>
      </c>
      <c r="F12" s="41">
        <v>1800</v>
      </c>
      <c r="G12" s="41">
        <v>1695</v>
      </c>
      <c r="H12" s="41">
        <v>1674</v>
      </c>
      <c r="I12" s="41">
        <v>2235</v>
      </c>
      <c r="J12" s="41">
        <v>1998</v>
      </c>
      <c r="K12" s="41">
        <v>2507</v>
      </c>
      <c r="L12" s="41">
        <v>2465</v>
      </c>
      <c r="M12" s="41">
        <v>2881</v>
      </c>
      <c r="N12" s="41">
        <v>2481</v>
      </c>
    </row>
    <row r="13" spans="2:14">
      <c r="C13" s="41">
        <v>1943</v>
      </c>
      <c r="D13" s="41">
        <v>2148</v>
      </c>
      <c r="E13" s="41">
        <v>2008</v>
      </c>
      <c r="F13" s="41">
        <v>2147</v>
      </c>
      <c r="G13" s="41">
        <v>1796</v>
      </c>
      <c r="H13" s="41">
        <v>1709</v>
      </c>
      <c r="I13" s="41">
        <v>2284</v>
      </c>
      <c r="J13" s="41">
        <v>1924</v>
      </c>
      <c r="K13" s="41">
        <v>2195</v>
      </c>
      <c r="L13" s="41">
        <v>3529</v>
      </c>
      <c r="M13" s="41">
        <v>2578</v>
      </c>
      <c r="N13" s="41">
        <v>2508</v>
      </c>
    </row>
    <row r="14" spans="2:14">
      <c r="C14" s="41">
        <v>2587</v>
      </c>
      <c r="D14" s="41">
        <v>2409</v>
      </c>
      <c r="E14" s="41">
        <v>2555</v>
      </c>
      <c r="F14" s="41">
        <v>2302</v>
      </c>
      <c r="G14" s="41">
        <v>1676</v>
      </c>
      <c r="H14" s="41">
        <v>1798</v>
      </c>
      <c r="I14" s="41">
        <v>2066</v>
      </c>
      <c r="J14" s="41">
        <v>1896</v>
      </c>
      <c r="K14" s="41">
        <v>2058</v>
      </c>
      <c r="L14" s="41">
        <v>3563</v>
      </c>
      <c r="M14" s="41">
        <v>2302</v>
      </c>
      <c r="N14" s="41">
        <v>2576</v>
      </c>
    </row>
    <row r="15" spans="2:14">
      <c r="C15" s="41">
        <v>2760</v>
      </c>
      <c r="D15" s="41">
        <v>2812</v>
      </c>
      <c r="E15" s="41">
        <v>2769</v>
      </c>
      <c r="F15" s="41">
        <v>2346</v>
      </c>
      <c r="G15" s="41">
        <v>1494</v>
      </c>
      <c r="H15" s="41">
        <v>2443</v>
      </c>
      <c r="I15" s="41">
        <v>2577</v>
      </c>
      <c r="J15" s="41">
        <v>2252</v>
      </c>
      <c r="K15" s="41">
        <v>2270</v>
      </c>
      <c r="L15" s="41">
        <v>2653</v>
      </c>
      <c r="M15" s="41">
        <v>2620</v>
      </c>
      <c r="N15" s="41">
        <v>2386</v>
      </c>
    </row>
    <row r="16" spans="2:14">
      <c r="C16" s="41">
        <v>2665</v>
      </c>
      <c r="D16" s="41">
        <v>2816</v>
      </c>
      <c r="E16" s="41">
        <v>3044</v>
      </c>
      <c r="F16" s="41">
        <v>2635</v>
      </c>
      <c r="G16" s="41">
        <v>1611</v>
      </c>
      <c r="H16" s="41">
        <v>2532</v>
      </c>
      <c r="I16" s="41">
        <v>2881</v>
      </c>
      <c r="J16" s="41">
        <v>2336</v>
      </c>
      <c r="K16" s="41">
        <v>2534</v>
      </c>
      <c r="L16" s="41">
        <v>2591</v>
      </c>
      <c r="M16" s="41">
        <v>3588</v>
      </c>
      <c r="N16" s="41">
        <v>2624</v>
      </c>
    </row>
    <row r="17" spans="2:14">
      <c r="C17" s="41">
        <v>2554</v>
      </c>
      <c r="D17" s="41">
        <v>2776</v>
      </c>
      <c r="E17" s="41">
        <v>2901</v>
      </c>
      <c r="F17" s="41">
        <v>2494</v>
      </c>
      <c r="G17" s="41">
        <v>2421</v>
      </c>
      <c r="H17" s="41">
        <v>1860</v>
      </c>
      <c r="I17" s="41">
        <v>2385</v>
      </c>
      <c r="J17" s="41">
        <v>2101</v>
      </c>
      <c r="K17" s="41">
        <v>2834</v>
      </c>
      <c r="L17" s="41">
        <v>2604</v>
      </c>
      <c r="M17" s="41">
        <v>3832</v>
      </c>
      <c r="N17" s="41">
        <v>3583</v>
      </c>
    </row>
    <row r="18" spans="2:14">
      <c r="B18" s="41">
        <v>21</v>
      </c>
      <c r="C18" s="41">
        <v>2266</v>
      </c>
      <c r="D18" s="41">
        <v>2738</v>
      </c>
      <c r="E18" s="41">
        <v>2439</v>
      </c>
      <c r="F18" s="41">
        <v>2799</v>
      </c>
      <c r="G18" s="41">
        <v>2981</v>
      </c>
      <c r="H18" s="41">
        <v>2015</v>
      </c>
      <c r="I18" s="41">
        <v>2328</v>
      </c>
      <c r="J18" s="41">
        <v>2122</v>
      </c>
      <c r="K18" s="41">
        <v>2316</v>
      </c>
      <c r="L18" s="41">
        <v>2570</v>
      </c>
      <c r="M18" s="41">
        <v>4162</v>
      </c>
      <c r="N18" s="41">
        <v>3632</v>
      </c>
    </row>
    <row r="19" spans="2:14">
      <c r="C19" s="41">
        <v>1789</v>
      </c>
      <c r="D19" s="41">
        <v>2565</v>
      </c>
      <c r="E19" s="41">
        <v>2649</v>
      </c>
      <c r="F19" s="41">
        <v>2491</v>
      </c>
      <c r="G19" s="41">
        <v>2840</v>
      </c>
      <c r="H19" s="41">
        <v>1631</v>
      </c>
      <c r="I19" s="41">
        <v>2295</v>
      </c>
      <c r="J19" s="41">
        <v>2893</v>
      </c>
      <c r="K19" s="41">
        <v>2918</v>
      </c>
      <c r="L19" s="41">
        <v>2551</v>
      </c>
      <c r="M19" s="41">
        <v>3518</v>
      </c>
      <c r="N19" s="41">
        <v>3006</v>
      </c>
    </row>
    <row r="20" spans="2:14">
      <c r="C20" s="41">
        <v>2126</v>
      </c>
      <c r="D20" s="41">
        <v>2597</v>
      </c>
      <c r="E20" s="41">
        <v>2492</v>
      </c>
      <c r="F20" s="41">
        <v>2195</v>
      </c>
      <c r="G20" s="41">
        <v>2722</v>
      </c>
      <c r="H20" s="41">
        <v>2070</v>
      </c>
      <c r="I20" s="41">
        <v>2368</v>
      </c>
      <c r="J20" s="41">
        <v>3537</v>
      </c>
      <c r="K20" s="41">
        <v>2730</v>
      </c>
      <c r="L20" s="41">
        <v>3591</v>
      </c>
      <c r="M20" s="41">
        <v>3661</v>
      </c>
      <c r="N20" s="41">
        <v>3299</v>
      </c>
    </row>
    <row r="21" spans="2:14">
      <c r="C21" s="41">
        <v>1955</v>
      </c>
      <c r="D21" s="41">
        <v>1945</v>
      </c>
      <c r="E21" s="41">
        <v>2047</v>
      </c>
      <c r="F21" s="41">
        <v>1767</v>
      </c>
      <c r="G21" s="41">
        <v>1770</v>
      </c>
      <c r="H21" s="41">
        <v>2006</v>
      </c>
      <c r="I21" s="41">
        <v>2690</v>
      </c>
      <c r="J21" s="41">
        <v>2939</v>
      </c>
      <c r="K21" s="41">
        <v>2423</v>
      </c>
      <c r="L21" s="41">
        <v>4229</v>
      </c>
      <c r="M21" s="41">
        <v>3715</v>
      </c>
      <c r="N21" s="41">
        <v>2934</v>
      </c>
    </row>
    <row r="22" spans="2:14">
      <c r="C22" s="41">
        <v>2066</v>
      </c>
      <c r="D22" s="41">
        <v>2388</v>
      </c>
      <c r="E22" s="41">
        <v>2363</v>
      </c>
      <c r="F22" s="41">
        <v>1719</v>
      </c>
      <c r="G22" s="41">
        <v>1689</v>
      </c>
      <c r="H22" s="41">
        <v>2676</v>
      </c>
      <c r="I22" s="41">
        <v>2245</v>
      </c>
      <c r="J22" s="41">
        <v>2456</v>
      </c>
      <c r="K22" s="41">
        <v>3025</v>
      </c>
      <c r="L22" s="41">
        <v>4204</v>
      </c>
      <c r="M22" s="41">
        <v>2691</v>
      </c>
      <c r="N22" s="41">
        <v>2763</v>
      </c>
    </row>
    <row r="23" spans="2:14">
      <c r="C23" s="41">
        <v>2085</v>
      </c>
      <c r="D23" s="41">
        <v>2634</v>
      </c>
      <c r="E23" s="41">
        <v>2013</v>
      </c>
      <c r="F23" s="41">
        <v>1837</v>
      </c>
      <c r="G23" s="41">
        <v>1753</v>
      </c>
      <c r="H23" s="41">
        <v>3026</v>
      </c>
      <c r="I23" s="41">
        <v>2620</v>
      </c>
      <c r="J23" s="41">
        <v>2592</v>
      </c>
      <c r="K23" s="41">
        <v>3358</v>
      </c>
      <c r="L23" s="41">
        <v>4174</v>
      </c>
      <c r="M23" s="41">
        <v>3641</v>
      </c>
      <c r="N23" s="41">
        <v>3572</v>
      </c>
    </row>
    <row r="24" spans="2:14">
      <c r="C24" s="41">
        <v>2151</v>
      </c>
      <c r="D24" s="41">
        <v>2190</v>
      </c>
      <c r="E24" s="41">
        <v>2189</v>
      </c>
      <c r="F24" s="41">
        <v>1870</v>
      </c>
      <c r="G24" s="41">
        <v>1803</v>
      </c>
      <c r="H24" s="41">
        <v>3140</v>
      </c>
      <c r="I24" s="41">
        <v>3659</v>
      </c>
      <c r="J24" s="41">
        <v>2214</v>
      </c>
      <c r="K24" s="41">
        <v>3466</v>
      </c>
      <c r="L24" s="41">
        <v>4028</v>
      </c>
      <c r="M24" s="41">
        <v>2932</v>
      </c>
      <c r="N24" s="41">
        <v>3642</v>
      </c>
    </row>
    <row r="25" spans="2:14">
      <c r="B25" s="41">
        <v>22</v>
      </c>
      <c r="C25" s="41">
        <v>2908</v>
      </c>
      <c r="D25" s="41">
        <v>2566</v>
      </c>
      <c r="E25" s="41">
        <v>2243</v>
      </c>
      <c r="F25" s="41">
        <v>2312</v>
      </c>
      <c r="G25" s="41">
        <v>2636</v>
      </c>
      <c r="H25" s="41">
        <v>3086</v>
      </c>
      <c r="I25" s="41">
        <v>3583</v>
      </c>
      <c r="J25" s="41">
        <v>2873</v>
      </c>
      <c r="K25" s="41">
        <v>3026</v>
      </c>
      <c r="L25" s="41">
        <v>3945</v>
      </c>
      <c r="M25" s="41">
        <v>3189</v>
      </c>
      <c r="N25" s="41">
        <v>3606</v>
      </c>
    </row>
    <row r="26" spans="2:14">
      <c r="C26" s="41">
        <v>3038</v>
      </c>
      <c r="D26" s="41">
        <v>2643</v>
      </c>
      <c r="E26" s="41">
        <v>2640</v>
      </c>
      <c r="F26" s="41">
        <v>2904</v>
      </c>
      <c r="G26" s="41">
        <v>3132</v>
      </c>
      <c r="H26" s="41">
        <v>2942</v>
      </c>
      <c r="I26" s="41">
        <v>3289</v>
      </c>
      <c r="J26" s="41">
        <v>2835</v>
      </c>
      <c r="K26" s="41">
        <v>3011</v>
      </c>
      <c r="L26" s="41">
        <v>4110</v>
      </c>
      <c r="M26" s="41">
        <v>2689</v>
      </c>
      <c r="N26" s="41">
        <v>3744</v>
      </c>
    </row>
    <row r="27" spans="2:14">
      <c r="C27" s="41">
        <v>3153</v>
      </c>
      <c r="D27" s="41">
        <v>2751</v>
      </c>
      <c r="E27" s="41">
        <v>2833</v>
      </c>
      <c r="F27" s="41">
        <v>3095</v>
      </c>
      <c r="G27" s="41">
        <v>3054</v>
      </c>
      <c r="H27" s="41">
        <v>2876</v>
      </c>
      <c r="I27" s="41">
        <v>3264</v>
      </c>
      <c r="J27" s="41">
        <v>3049</v>
      </c>
      <c r="K27" s="41">
        <v>3110</v>
      </c>
      <c r="L27" s="41">
        <v>4015</v>
      </c>
      <c r="M27" s="41">
        <v>2534</v>
      </c>
      <c r="N27" s="41">
        <v>3915</v>
      </c>
    </row>
    <row r="28" spans="2:14">
      <c r="C28" s="41">
        <v>2960</v>
      </c>
      <c r="D28" s="41">
        <v>2593</v>
      </c>
      <c r="E28" s="41">
        <v>2845</v>
      </c>
      <c r="F28" s="41">
        <v>3166</v>
      </c>
      <c r="G28" s="41">
        <v>3254</v>
      </c>
      <c r="H28" s="41">
        <v>2845</v>
      </c>
      <c r="I28" s="41">
        <v>3225</v>
      </c>
      <c r="J28" s="41">
        <v>2840</v>
      </c>
      <c r="K28" s="41">
        <v>2928</v>
      </c>
      <c r="L28" s="41">
        <v>3826</v>
      </c>
      <c r="M28" s="41">
        <v>3098</v>
      </c>
      <c r="N28" s="41">
        <v>3772</v>
      </c>
    </row>
    <row r="29" spans="2:14">
      <c r="C29" s="41">
        <v>2623</v>
      </c>
      <c r="D29" s="41">
        <v>2426</v>
      </c>
      <c r="E29" s="41">
        <v>2733</v>
      </c>
      <c r="F29" s="41">
        <v>3247</v>
      </c>
      <c r="G29" s="41">
        <v>3253</v>
      </c>
      <c r="H29" s="41">
        <v>2791</v>
      </c>
      <c r="I29" s="41">
        <v>3202</v>
      </c>
      <c r="J29" s="41">
        <v>3037</v>
      </c>
      <c r="K29" s="41">
        <v>2862</v>
      </c>
      <c r="L29" s="41">
        <v>3921</v>
      </c>
      <c r="M29" s="41">
        <v>2522</v>
      </c>
      <c r="N29" s="41">
        <v>3651</v>
      </c>
    </row>
    <row r="30" spans="2:14">
      <c r="C30" s="41">
        <v>2612</v>
      </c>
      <c r="D30" s="41">
        <v>1793</v>
      </c>
      <c r="E30" s="41">
        <v>2562</v>
      </c>
      <c r="F30" s="41">
        <v>3310</v>
      </c>
      <c r="G30" s="41">
        <v>3229</v>
      </c>
      <c r="H30" s="41">
        <v>3015</v>
      </c>
      <c r="I30" s="41">
        <v>3643</v>
      </c>
      <c r="J30" s="41">
        <v>2854</v>
      </c>
      <c r="K30" s="41">
        <v>2667</v>
      </c>
      <c r="L30" s="41">
        <v>3797</v>
      </c>
      <c r="M30" s="41">
        <v>3922</v>
      </c>
      <c r="N30" s="41">
        <v>3618</v>
      </c>
    </row>
    <row r="31" spans="2:14">
      <c r="C31" s="41">
        <v>2764</v>
      </c>
      <c r="D31" s="41">
        <v>2250</v>
      </c>
      <c r="E31" s="41">
        <v>1874</v>
      </c>
      <c r="F31" s="41">
        <v>3317</v>
      </c>
      <c r="G31" s="41">
        <v>3126</v>
      </c>
      <c r="H31" s="41">
        <v>2927</v>
      </c>
      <c r="I31" s="41">
        <v>3259</v>
      </c>
      <c r="J31" s="41">
        <v>2911</v>
      </c>
      <c r="K31" s="41">
        <v>2589</v>
      </c>
      <c r="L31" s="41">
        <v>3715</v>
      </c>
      <c r="M31" s="41">
        <v>4045</v>
      </c>
      <c r="N31" s="41">
        <v>3685</v>
      </c>
    </row>
    <row r="32" spans="2:14">
      <c r="C32" s="41">
        <v>2498</v>
      </c>
      <c r="D32" s="41">
        <v>1915</v>
      </c>
      <c r="E32" s="41">
        <v>2251</v>
      </c>
      <c r="F32" s="41">
        <v>3360</v>
      </c>
      <c r="G32" s="41">
        <v>3199</v>
      </c>
      <c r="H32" s="41">
        <v>2727</v>
      </c>
      <c r="I32" s="41">
        <v>3344</v>
      </c>
      <c r="J32" s="41">
        <v>2935</v>
      </c>
      <c r="K32" s="41">
        <v>2071</v>
      </c>
      <c r="L32" s="41">
        <v>3367</v>
      </c>
      <c r="M32" s="41">
        <v>3783</v>
      </c>
      <c r="N32" s="41">
        <v>3554</v>
      </c>
    </row>
    <row r="33" spans="2:14">
      <c r="B33" s="41">
        <v>23</v>
      </c>
      <c r="C33" s="41">
        <v>2292</v>
      </c>
      <c r="D33" s="41">
        <v>2375</v>
      </c>
      <c r="E33" s="41">
        <v>2563</v>
      </c>
      <c r="F33" s="41">
        <v>3401</v>
      </c>
      <c r="G33" s="41">
        <v>3074</v>
      </c>
      <c r="H33" s="41">
        <v>2662</v>
      </c>
      <c r="I33" s="41">
        <v>3203</v>
      </c>
      <c r="J33" s="41">
        <v>2043</v>
      </c>
      <c r="K33" s="41">
        <v>2191</v>
      </c>
      <c r="L33" s="41">
        <v>3711</v>
      </c>
      <c r="M33" s="41">
        <v>3834</v>
      </c>
      <c r="N33" s="41">
        <v>3678</v>
      </c>
    </row>
    <row r="34" spans="2:14">
      <c r="C34" s="41">
        <v>2338</v>
      </c>
      <c r="D34" s="41">
        <v>2025</v>
      </c>
      <c r="E34" s="41">
        <v>2299</v>
      </c>
      <c r="F34" s="41">
        <v>3442</v>
      </c>
      <c r="G34" s="41">
        <v>2952</v>
      </c>
      <c r="H34" s="41">
        <v>2493</v>
      </c>
      <c r="I34" s="41">
        <v>3275</v>
      </c>
      <c r="J34" s="41">
        <v>2512</v>
      </c>
      <c r="K34" s="41">
        <v>2388</v>
      </c>
      <c r="L34" s="41">
        <v>3813</v>
      </c>
      <c r="M34" s="41">
        <v>3625</v>
      </c>
      <c r="N34" s="41">
        <v>3571</v>
      </c>
    </row>
    <row r="35" spans="2:14">
      <c r="C35" s="41">
        <v>2216</v>
      </c>
      <c r="D35" s="41">
        <v>2406</v>
      </c>
      <c r="E35" s="41">
        <v>2254</v>
      </c>
      <c r="F35" s="41">
        <v>3412</v>
      </c>
      <c r="G35" s="41">
        <v>2887</v>
      </c>
      <c r="H35" s="41">
        <v>2318</v>
      </c>
      <c r="I35" s="41">
        <v>3378</v>
      </c>
      <c r="J35" s="41">
        <v>2247</v>
      </c>
      <c r="K35" s="41">
        <v>2780</v>
      </c>
      <c r="L35" s="41">
        <v>3770</v>
      </c>
      <c r="M35" s="41">
        <v>3919</v>
      </c>
      <c r="N35" s="41">
        <v>3204</v>
      </c>
    </row>
    <row r="36" spans="2:14">
      <c r="C36" s="41">
        <v>2759</v>
      </c>
      <c r="D36" s="41">
        <v>2545</v>
      </c>
      <c r="E36" s="41">
        <v>2009</v>
      </c>
      <c r="F36" s="41">
        <v>3320</v>
      </c>
      <c r="G36" s="41">
        <v>2716</v>
      </c>
      <c r="H36" s="41">
        <v>1919</v>
      </c>
      <c r="I36" s="41">
        <v>3220</v>
      </c>
      <c r="J36" s="41">
        <v>2518</v>
      </c>
      <c r="K36" s="41">
        <v>2535</v>
      </c>
      <c r="L36" s="41">
        <v>3798</v>
      </c>
      <c r="M36" s="41">
        <v>3654</v>
      </c>
      <c r="N36" s="41">
        <v>3337</v>
      </c>
    </row>
    <row r="37" spans="2:14">
      <c r="C37" s="41">
        <v>2487</v>
      </c>
      <c r="D37" s="41">
        <v>2074</v>
      </c>
      <c r="E37" s="41">
        <v>2547</v>
      </c>
      <c r="F37" s="41">
        <v>3197</v>
      </c>
      <c r="G37" s="41">
        <v>2772</v>
      </c>
      <c r="H37" s="41">
        <v>1475</v>
      </c>
      <c r="I37" s="41">
        <v>3172</v>
      </c>
      <c r="J37" s="41">
        <v>3177</v>
      </c>
      <c r="K37" s="41">
        <v>2496</v>
      </c>
      <c r="L37" s="41">
        <v>3786</v>
      </c>
      <c r="M37" s="41">
        <v>3810</v>
      </c>
      <c r="N37" s="41">
        <v>3420</v>
      </c>
    </row>
    <row r="38" spans="2:14">
      <c r="C38" s="41">
        <v>2428</v>
      </c>
      <c r="D38" s="41">
        <v>2061</v>
      </c>
      <c r="E38" s="41">
        <v>2694</v>
      </c>
      <c r="F38" s="41">
        <v>3103</v>
      </c>
      <c r="G38" s="41">
        <v>2491</v>
      </c>
      <c r="H38" s="41">
        <v>1592</v>
      </c>
      <c r="I38" s="41">
        <v>3304</v>
      </c>
      <c r="J38" s="41">
        <v>3049</v>
      </c>
      <c r="K38" s="41">
        <v>2760</v>
      </c>
      <c r="L38" s="41">
        <v>3331</v>
      </c>
      <c r="M38" s="41">
        <v>3777</v>
      </c>
      <c r="N38" s="41">
        <v>3219</v>
      </c>
    </row>
    <row r="39" spans="2:14">
      <c r="C39" s="41">
        <v>2325</v>
      </c>
      <c r="D39" s="41">
        <v>2069</v>
      </c>
      <c r="E39" s="41">
        <v>2180</v>
      </c>
      <c r="F39" s="41">
        <v>3282</v>
      </c>
      <c r="G39" s="41">
        <v>2423</v>
      </c>
      <c r="H39" s="41">
        <v>2262</v>
      </c>
      <c r="I39" s="41">
        <v>3469</v>
      </c>
      <c r="J39" s="41">
        <v>2854</v>
      </c>
      <c r="K39" s="41">
        <v>2168</v>
      </c>
      <c r="L39" s="41">
        <v>4123</v>
      </c>
      <c r="M39" s="41">
        <v>3673</v>
      </c>
      <c r="N39" s="41">
        <v>3402</v>
      </c>
    </row>
    <row r="40" spans="2:14">
      <c r="B40" s="41">
        <v>0</v>
      </c>
      <c r="C40" s="41">
        <v>1489</v>
      </c>
      <c r="D40" s="41">
        <v>2231</v>
      </c>
      <c r="E40" s="41">
        <v>2482</v>
      </c>
      <c r="F40" s="41">
        <v>3098</v>
      </c>
      <c r="G40" s="41">
        <v>2274</v>
      </c>
      <c r="H40" s="41">
        <v>1539</v>
      </c>
      <c r="I40" s="41">
        <v>2436</v>
      </c>
      <c r="J40" s="41">
        <v>2869</v>
      </c>
      <c r="K40" s="41">
        <v>2173</v>
      </c>
      <c r="L40" s="41">
        <v>2911</v>
      </c>
      <c r="M40" s="41">
        <v>3522</v>
      </c>
      <c r="N40" s="41">
        <v>3152</v>
      </c>
    </row>
    <row r="41" spans="2:14">
      <c r="C41" s="41">
        <v>1671</v>
      </c>
      <c r="D41" s="41">
        <v>2024</v>
      </c>
      <c r="E41" s="41">
        <v>2561</v>
      </c>
      <c r="F41" s="41">
        <v>3060</v>
      </c>
      <c r="G41" s="41">
        <v>1924</v>
      </c>
      <c r="H41" s="41">
        <v>1668</v>
      </c>
      <c r="I41" s="41">
        <v>2549</v>
      </c>
      <c r="J41" s="41">
        <v>2669</v>
      </c>
      <c r="K41" s="41">
        <v>2188</v>
      </c>
      <c r="L41" s="41">
        <v>2644</v>
      </c>
      <c r="M41" s="41">
        <v>3372</v>
      </c>
      <c r="N41" s="41">
        <v>2866</v>
      </c>
    </row>
    <row r="42" spans="2:14">
      <c r="C42" s="41">
        <v>1516</v>
      </c>
      <c r="D42" s="41">
        <v>1643</v>
      </c>
      <c r="E42" s="41">
        <v>2705</v>
      </c>
      <c r="F42" s="41">
        <v>2664</v>
      </c>
      <c r="G42" s="41">
        <v>1402</v>
      </c>
      <c r="H42" s="41">
        <v>1931</v>
      </c>
      <c r="I42" s="41">
        <v>2587</v>
      </c>
      <c r="J42" s="41">
        <v>2445</v>
      </c>
      <c r="K42" s="41">
        <v>2334</v>
      </c>
      <c r="L42" s="41">
        <v>2415</v>
      </c>
      <c r="M42" s="41">
        <v>3392</v>
      </c>
      <c r="N42" s="41">
        <v>2591</v>
      </c>
    </row>
    <row r="43" spans="2:14">
      <c r="C43" s="41">
        <v>2227</v>
      </c>
      <c r="D43" s="41">
        <v>1773</v>
      </c>
      <c r="E43" s="41">
        <v>2612</v>
      </c>
      <c r="F43" s="41">
        <v>2098</v>
      </c>
      <c r="G43" s="41">
        <v>2151</v>
      </c>
      <c r="H43" s="41">
        <v>2566</v>
      </c>
      <c r="I43" s="41">
        <v>2731</v>
      </c>
      <c r="J43" s="41">
        <v>1953</v>
      </c>
      <c r="K43" s="41">
        <v>2532</v>
      </c>
      <c r="L43" s="41">
        <v>2276</v>
      </c>
      <c r="M43" s="41">
        <v>3326</v>
      </c>
      <c r="N43" s="41">
        <v>2534</v>
      </c>
    </row>
    <row r="44" spans="2:14">
      <c r="C44" s="41">
        <v>2207</v>
      </c>
      <c r="D44" s="41">
        <v>1723</v>
      </c>
      <c r="E44" s="41">
        <v>2474</v>
      </c>
      <c r="F44" s="41">
        <v>1980</v>
      </c>
      <c r="G44" s="41">
        <v>2623</v>
      </c>
      <c r="H44" s="41">
        <v>2703</v>
      </c>
      <c r="I44" s="41">
        <v>2409</v>
      </c>
      <c r="J44" s="41">
        <v>1912</v>
      </c>
      <c r="K44" s="41">
        <v>2746</v>
      </c>
      <c r="L44" s="41">
        <v>2336</v>
      </c>
      <c r="M44" s="41">
        <v>3274</v>
      </c>
      <c r="N44" s="41">
        <v>2051</v>
      </c>
    </row>
    <row r="45" spans="2:14">
      <c r="C45" s="41">
        <v>1758</v>
      </c>
      <c r="D45" s="41">
        <v>2105</v>
      </c>
      <c r="E45" s="41">
        <v>1936</v>
      </c>
      <c r="F45" s="41">
        <v>2376</v>
      </c>
      <c r="G45" s="41">
        <v>2862</v>
      </c>
      <c r="H45" s="41">
        <v>2736</v>
      </c>
      <c r="I45" s="41">
        <v>2195</v>
      </c>
      <c r="J45" s="41">
        <v>2083</v>
      </c>
      <c r="K45" s="41">
        <v>1952</v>
      </c>
      <c r="L45" s="41">
        <v>2000</v>
      </c>
      <c r="M45" s="41">
        <v>3172</v>
      </c>
      <c r="N45" s="41">
        <v>2245</v>
      </c>
    </row>
    <row r="46" spans="2:14">
      <c r="C46" s="41">
        <v>1633</v>
      </c>
      <c r="D46" s="41">
        <v>2279</v>
      </c>
      <c r="E46" s="41">
        <v>2401</v>
      </c>
      <c r="F46" s="41">
        <v>2530</v>
      </c>
      <c r="G46" s="41">
        <v>2687</v>
      </c>
      <c r="H46" s="41">
        <v>2565</v>
      </c>
      <c r="I46" s="41">
        <v>2247</v>
      </c>
      <c r="J46" s="41">
        <v>1865</v>
      </c>
      <c r="K46" s="41">
        <v>2132</v>
      </c>
      <c r="L46" s="41">
        <v>2899</v>
      </c>
      <c r="M46" s="41">
        <v>3004</v>
      </c>
      <c r="N46" s="41">
        <v>2900</v>
      </c>
    </row>
    <row r="47" spans="2:14">
      <c r="C47" s="41">
        <v>1523</v>
      </c>
      <c r="D47" s="41">
        <v>2585</v>
      </c>
      <c r="E47" s="41">
        <v>2150</v>
      </c>
      <c r="F47" s="41">
        <v>2592</v>
      </c>
      <c r="G47" s="41">
        <v>2845</v>
      </c>
      <c r="H47" s="41">
        <v>2446</v>
      </c>
      <c r="I47" s="41">
        <v>1901</v>
      </c>
      <c r="J47" s="41">
        <v>1689</v>
      </c>
      <c r="K47" s="41">
        <v>2030</v>
      </c>
      <c r="L47" s="41">
        <v>2918</v>
      </c>
      <c r="M47" s="41">
        <v>3047</v>
      </c>
      <c r="N47" s="41">
        <v>3037</v>
      </c>
    </row>
    <row r="48" spans="2:14">
      <c r="B48" s="41">
        <v>1</v>
      </c>
      <c r="C48" s="41">
        <v>1979</v>
      </c>
      <c r="D48" s="41">
        <v>2230</v>
      </c>
      <c r="E48" s="41">
        <v>2086</v>
      </c>
      <c r="F48" s="41">
        <v>2339</v>
      </c>
      <c r="G48" s="41">
        <v>2625</v>
      </c>
      <c r="H48" s="41">
        <v>2261</v>
      </c>
      <c r="I48" s="41">
        <v>2188</v>
      </c>
      <c r="J48" s="41">
        <v>1929</v>
      </c>
      <c r="K48" s="41">
        <v>2365</v>
      </c>
      <c r="L48" s="41">
        <v>2410</v>
      </c>
      <c r="M48" s="41">
        <v>2360</v>
      </c>
      <c r="N48" s="41">
        <v>3117</v>
      </c>
    </row>
    <row r="49" spans="2:14">
      <c r="C49" s="41">
        <v>2001</v>
      </c>
      <c r="D49" s="41">
        <v>1610</v>
      </c>
      <c r="E49" s="41">
        <v>2246</v>
      </c>
      <c r="F49" s="41">
        <v>2385</v>
      </c>
      <c r="G49" s="41">
        <v>2340</v>
      </c>
      <c r="H49" s="41">
        <v>2099</v>
      </c>
      <c r="I49" s="41">
        <v>1732</v>
      </c>
      <c r="J49" s="41">
        <v>2486</v>
      </c>
      <c r="K49" s="41">
        <v>2802</v>
      </c>
      <c r="L49" s="41">
        <v>2885</v>
      </c>
      <c r="M49" s="41">
        <v>2125</v>
      </c>
      <c r="N49" s="41">
        <v>2508</v>
      </c>
    </row>
    <row r="50" spans="2:14">
      <c r="C50" s="41">
        <v>2099</v>
      </c>
      <c r="D50" s="41">
        <v>1598</v>
      </c>
      <c r="E50" s="41">
        <v>2672</v>
      </c>
      <c r="F50" s="41">
        <v>2452</v>
      </c>
      <c r="G50" s="41">
        <v>2077</v>
      </c>
      <c r="H50" s="41">
        <v>1508</v>
      </c>
      <c r="I50" s="41">
        <v>2014</v>
      </c>
      <c r="J50" s="41">
        <v>2719</v>
      </c>
      <c r="K50" s="41">
        <v>3043</v>
      </c>
      <c r="L50" s="41">
        <v>2478</v>
      </c>
      <c r="M50" s="41">
        <v>2713</v>
      </c>
      <c r="N50" s="41">
        <v>2686</v>
      </c>
    </row>
    <row r="51" spans="2:14">
      <c r="C51" s="41">
        <v>1930</v>
      </c>
      <c r="D51" s="41">
        <v>1981</v>
      </c>
      <c r="E51" s="41">
        <v>2713</v>
      </c>
      <c r="F51" s="41">
        <v>2336</v>
      </c>
      <c r="G51" s="41">
        <v>1613</v>
      </c>
      <c r="H51" s="41">
        <v>1483</v>
      </c>
      <c r="I51" s="41">
        <v>1783</v>
      </c>
      <c r="J51" s="41">
        <v>2567</v>
      </c>
      <c r="K51" s="41">
        <v>3051</v>
      </c>
      <c r="L51" s="41">
        <v>2434</v>
      </c>
      <c r="M51" s="41">
        <v>2458</v>
      </c>
      <c r="N51" s="41">
        <v>3014</v>
      </c>
    </row>
    <row r="52" spans="2:14">
      <c r="C52" s="41">
        <v>1651</v>
      </c>
      <c r="D52" s="41">
        <v>1797</v>
      </c>
      <c r="E52" s="41">
        <v>2528</v>
      </c>
      <c r="F52" s="41">
        <v>1757</v>
      </c>
      <c r="G52" s="41">
        <v>1582</v>
      </c>
      <c r="H52" s="41">
        <v>1579</v>
      </c>
      <c r="I52" s="41">
        <v>1949</v>
      </c>
      <c r="J52" s="41">
        <v>2194</v>
      </c>
      <c r="K52" s="41">
        <v>2612</v>
      </c>
      <c r="L52" s="41">
        <v>2086</v>
      </c>
      <c r="M52" s="41">
        <v>2225</v>
      </c>
      <c r="N52" s="41">
        <v>2773</v>
      </c>
    </row>
    <row r="53" spans="2:14">
      <c r="C53" s="41">
        <v>1461</v>
      </c>
      <c r="D53" s="41">
        <v>1548</v>
      </c>
      <c r="E53" s="41">
        <v>1738</v>
      </c>
      <c r="F53" s="41">
        <v>1569</v>
      </c>
      <c r="G53" s="41">
        <v>2080</v>
      </c>
      <c r="H53" s="41">
        <v>1852</v>
      </c>
      <c r="I53" s="41">
        <v>2061</v>
      </c>
      <c r="J53" s="41">
        <v>2319</v>
      </c>
      <c r="K53" s="41">
        <v>2322</v>
      </c>
      <c r="L53" s="41">
        <v>1956</v>
      </c>
      <c r="M53" s="41">
        <v>2717</v>
      </c>
      <c r="N53" s="41">
        <v>3196</v>
      </c>
    </row>
    <row r="54" spans="2:14">
      <c r="C54" s="41">
        <v>1781</v>
      </c>
      <c r="D54" s="41">
        <v>1929</v>
      </c>
      <c r="E54" s="41">
        <v>2082</v>
      </c>
      <c r="F54" s="41">
        <v>1591</v>
      </c>
      <c r="G54" s="41">
        <v>2294</v>
      </c>
      <c r="H54" s="41">
        <v>2073</v>
      </c>
      <c r="I54" s="41">
        <v>2683</v>
      </c>
      <c r="J54" s="41">
        <v>2699</v>
      </c>
      <c r="K54" s="41">
        <v>2848</v>
      </c>
      <c r="L54" s="41">
        <v>2121</v>
      </c>
      <c r="M54" s="41">
        <v>2159</v>
      </c>
      <c r="N54" s="41">
        <v>3231</v>
      </c>
    </row>
    <row r="55" spans="2:14">
      <c r="B55" s="41">
        <v>2</v>
      </c>
      <c r="C55" s="41">
        <v>1677</v>
      </c>
      <c r="D55" s="41">
        <v>1878</v>
      </c>
      <c r="E55" s="41">
        <v>2190</v>
      </c>
      <c r="F55" s="41">
        <v>1626</v>
      </c>
      <c r="G55" s="41">
        <v>1494</v>
      </c>
      <c r="H55" s="41">
        <v>1620</v>
      </c>
      <c r="I55" s="41">
        <v>2744</v>
      </c>
      <c r="J55" s="41">
        <v>2962</v>
      </c>
      <c r="K55" s="41">
        <v>2783</v>
      </c>
      <c r="L55" s="41">
        <v>2713</v>
      </c>
      <c r="M55" s="41">
        <v>2631</v>
      </c>
      <c r="N55" s="41">
        <v>2755</v>
      </c>
    </row>
    <row r="56" spans="2:14">
      <c r="C56" s="41">
        <v>1581</v>
      </c>
      <c r="D56" s="41">
        <v>1794</v>
      </c>
      <c r="E56" s="41">
        <v>2416</v>
      </c>
      <c r="F56" s="41">
        <v>1626</v>
      </c>
      <c r="G56" s="41">
        <v>1559</v>
      </c>
      <c r="H56" s="41">
        <v>1928</v>
      </c>
      <c r="I56" s="41">
        <v>1976</v>
      </c>
      <c r="J56" s="41">
        <v>2088</v>
      </c>
      <c r="K56" s="41">
        <v>2265</v>
      </c>
      <c r="L56" s="41">
        <v>2298</v>
      </c>
      <c r="M56" s="41">
        <v>2388</v>
      </c>
      <c r="N56" s="41">
        <v>2817</v>
      </c>
    </row>
    <row r="57" spans="2:14">
      <c r="C57" s="41">
        <v>2321</v>
      </c>
      <c r="D57" s="41">
        <v>2307</v>
      </c>
      <c r="E57" s="41">
        <v>2580</v>
      </c>
      <c r="F57" s="41">
        <v>2312</v>
      </c>
      <c r="G57" s="41">
        <v>1720</v>
      </c>
      <c r="H57" s="41">
        <v>1557</v>
      </c>
      <c r="I57" s="41">
        <v>2270</v>
      </c>
      <c r="J57" s="41">
        <v>2313</v>
      </c>
      <c r="K57" s="41">
        <v>2420</v>
      </c>
      <c r="L57" s="41">
        <v>2122</v>
      </c>
      <c r="M57" s="41">
        <v>2806</v>
      </c>
      <c r="N57" s="41">
        <v>3183</v>
      </c>
    </row>
    <row r="58" spans="2:14">
      <c r="C58" s="41">
        <v>2059</v>
      </c>
      <c r="D58" s="41">
        <v>2322</v>
      </c>
      <c r="E58" s="41">
        <v>2601</v>
      </c>
      <c r="F58" s="41">
        <v>2312</v>
      </c>
      <c r="G58" s="41">
        <v>1697</v>
      </c>
      <c r="H58" s="41">
        <v>1909</v>
      </c>
      <c r="I58" s="41">
        <v>2140</v>
      </c>
      <c r="J58" s="41">
        <v>2074</v>
      </c>
      <c r="K58" s="41">
        <v>1934</v>
      </c>
      <c r="L58" s="41">
        <v>2260</v>
      </c>
      <c r="M58" s="41">
        <v>3619</v>
      </c>
      <c r="N58" s="41">
        <v>2412</v>
      </c>
    </row>
    <row r="59" spans="2:14">
      <c r="C59" s="41">
        <v>1772</v>
      </c>
      <c r="D59" s="41">
        <v>2518</v>
      </c>
      <c r="E59" s="41">
        <v>1786</v>
      </c>
      <c r="F59" s="41">
        <v>2621</v>
      </c>
      <c r="G59" s="41">
        <v>1651</v>
      </c>
      <c r="H59" s="41">
        <v>2064</v>
      </c>
      <c r="I59" s="41">
        <v>2330</v>
      </c>
      <c r="J59" s="41">
        <v>2148</v>
      </c>
      <c r="K59" s="41">
        <v>2101</v>
      </c>
      <c r="L59" s="41">
        <v>2012</v>
      </c>
      <c r="M59" s="41">
        <v>3580</v>
      </c>
      <c r="N59" s="41">
        <v>2503</v>
      </c>
    </row>
    <row r="60" spans="2:14">
      <c r="C60" s="41">
        <v>1832</v>
      </c>
      <c r="D60" s="41">
        <v>2322</v>
      </c>
      <c r="E60" s="41">
        <v>1905</v>
      </c>
      <c r="F60" s="41">
        <v>2485</v>
      </c>
      <c r="G60" s="41">
        <v>2031</v>
      </c>
      <c r="H60" s="41">
        <v>1638</v>
      </c>
      <c r="I60" s="41">
        <v>1943</v>
      </c>
      <c r="J60" s="41">
        <v>2550</v>
      </c>
      <c r="K60" s="41">
        <v>2251</v>
      </c>
      <c r="L60" s="41">
        <v>3251</v>
      </c>
      <c r="M60" s="41">
        <v>3687</v>
      </c>
      <c r="N60" s="41">
        <v>2433</v>
      </c>
    </row>
    <row r="61" spans="2:14">
      <c r="C61" s="41">
        <v>1582</v>
      </c>
      <c r="D61" s="41">
        <v>1523</v>
      </c>
      <c r="E61" s="41">
        <v>2464</v>
      </c>
      <c r="F61" s="41">
        <v>2389</v>
      </c>
      <c r="G61" s="41">
        <v>1618</v>
      </c>
      <c r="H61" s="41">
        <v>1684</v>
      </c>
      <c r="I61" s="41">
        <v>2364</v>
      </c>
      <c r="J61" s="41">
        <v>3244</v>
      </c>
      <c r="K61" s="41">
        <v>1985</v>
      </c>
      <c r="L61" s="41">
        <v>3741</v>
      </c>
      <c r="M61" s="41">
        <v>3544</v>
      </c>
      <c r="N61" s="41">
        <v>3113</v>
      </c>
    </row>
    <row r="62" spans="2:14">
      <c r="C62" s="41">
        <v>1825</v>
      </c>
      <c r="D62" s="41">
        <v>1931</v>
      </c>
      <c r="E62" s="41">
        <v>2523</v>
      </c>
      <c r="F62" s="41">
        <v>2487</v>
      </c>
      <c r="G62" s="41">
        <v>2190</v>
      </c>
      <c r="H62" s="41">
        <v>1634</v>
      </c>
      <c r="I62" s="41">
        <v>2703</v>
      </c>
      <c r="J62" s="41">
        <v>3053</v>
      </c>
      <c r="K62" s="41">
        <v>2027</v>
      </c>
      <c r="L62" s="41">
        <v>3321</v>
      </c>
      <c r="M62" s="41">
        <v>3688</v>
      </c>
      <c r="N62" s="41">
        <v>2458</v>
      </c>
    </row>
    <row r="63" spans="2:14">
      <c r="B63" s="41">
        <v>3</v>
      </c>
      <c r="C63" s="41">
        <v>2149</v>
      </c>
      <c r="D63" s="41">
        <v>1892</v>
      </c>
      <c r="E63" s="41">
        <v>2473</v>
      </c>
      <c r="F63" s="41">
        <v>2331</v>
      </c>
      <c r="G63" s="41">
        <v>1609</v>
      </c>
      <c r="H63" s="41">
        <v>1850</v>
      </c>
      <c r="I63" s="41">
        <v>2163</v>
      </c>
      <c r="J63" s="41">
        <v>3310</v>
      </c>
      <c r="K63" s="41">
        <v>2237</v>
      </c>
      <c r="L63" s="41">
        <v>3707</v>
      </c>
      <c r="M63" s="41">
        <v>3273</v>
      </c>
      <c r="N63" s="41">
        <v>2767</v>
      </c>
    </row>
    <row r="64" spans="2:14">
      <c r="C64" s="41">
        <v>2539</v>
      </c>
      <c r="D64" s="41">
        <v>1722</v>
      </c>
      <c r="E64" s="41">
        <v>1840</v>
      </c>
      <c r="F64" s="41">
        <v>2023</v>
      </c>
      <c r="G64" s="41">
        <v>1837</v>
      </c>
      <c r="H64" s="41">
        <v>2061</v>
      </c>
      <c r="I64" s="41">
        <v>2089</v>
      </c>
      <c r="J64" s="41">
        <v>3200</v>
      </c>
      <c r="K64" s="41">
        <v>2094</v>
      </c>
      <c r="L64" s="41">
        <v>3325</v>
      </c>
      <c r="M64" s="41">
        <v>3313</v>
      </c>
      <c r="N64" s="41">
        <v>2937</v>
      </c>
    </row>
    <row r="65" spans="2:14">
      <c r="C65" s="41">
        <v>2510</v>
      </c>
      <c r="D65" s="41">
        <v>2218</v>
      </c>
      <c r="E65" s="41">
        <v>2194</v>
      </c>
      <c r="F65" s="41">
        <v>1622</v>
      </c>
      <c r="G65" s="41">
        <v>1616</v>
      </c>
      <c r="H65" s="41">
        <v>2880</v>
      </c>
      <c r="I65" s="41">
        <v>1940</v>
      </c>
      <c r="J65" s="41">
        <v>2852</v>
      </c>
      <c r="K65" s="41">
        <v>2380</v>
      </c>
      <c r="L65" s="41">
        <v>3452</v>
      </c>
      <c r="M65" s="41">
        <v>3058</v>
      </c>
      <c r="N65" s="41">
        <v>2577</v>
      </c>
    </row>
    <row r="66" spans="2:14">
      <c r="C66" s="41">
        <v>1899</v>
      </c>
      <c r="D66" s="41">
        <v>2178</v>
      </c>
      <c r="E66" s="41">
        <v>1918</v>
      </c>
      <c r="F66" s="41">
        <v>1890</v>
      </c>
      <c r="G66" s="41">
        <v>2026</v>
      </c>
      <c r="H66" s="41">
        <v>3105</v>
      </c>
      <c r="I66" s="41">
        <v>2167</v>
      </c>
      <c r="J66" s="41">
        <v>2665</v>
      </c>
      <c r="K66" s="41">
        <v>2315</v>
      </c>
      <c r="L66" s="41">
        <v>3372</v>
      </c>
      <c r="M66" s="41">
        <v>2509</v>
      </c>
      <c r="N66" s="41">
        <v>2843</v>
      </c>
    </row>
    <row r="67" spans="2:14">
      <c r="C67" s="41">
        <v>1486</v>
      </c>
      <c r="D67" s="41">
        <v>2054</v>
      </c>
      <c r="E67" s="41">
        <v>2195</v>
      </c>
      <c r="F67" s="41">
        <v>1552</v>
      </c>
      <c r="G67" s="41">
        <v>2423</v>
      </c>
      <c r="H67" s="41">
        <v>2836</v>
      </c>
      <c r="I67" s="41">
        <v>1841</v>
      </c>
      <c r="J67" s="41">
        <v>2567</v>
      </c>
      <c r="K67" s="41">
        <v>2683</v>
      </c>
      <c r="L67" s="41">
        <v>3234</v>
      </c>
      <c r="M67" s="41">
        <v>2715</v>
      </c>
      <c r="N67" s="41">
        <v>3449</v>
      </c>
    </row>
    <row r="68" spans="2:14">
      <c r="C68" s="41">
        <v>1673</v>
      </c>
      <c r="D68" s="41">
        <v>2168</v>
      </c>
      <c r="E68" s="41">
        <v>2075</v>
      </c>
      <c r="F68" s="41">
        <v>1565</v>
      </c>
      <c r="G68" s="41">
        <v>2884</v>
      </c>
      <c r="H68" s="41">
        <v>2719</v>
      </c>
      <c r="I68" s="41">
        <v>2750</v>
      </c>
      <c r="J68" s="41">
        <v>2594</v>
      </c>
      <c r="K68" s="41">
        <v>2528</v>
      </c>
      <c r="L68" s="41">
        <v>3323</v>
      </c>
      <c r="M68" s="41">
        <v>2115</v>
      </c>
      <c r="N68" s="41">
        <v>3514</v>
      </c>
    </row>
    <row r="69" spans="2:14">
      <c r="C69" s="41">
        <v>1500</v>
      </c>
      <c r="D69" s="41">
        <v>2119</v>
      </c>
      <c r="E69" s="41">
        <v>1878</v>
      </c>
      <c r="F69" s="41">
        <v>1741</v>
      </c>
      <c r="G69" s="41">
        <v>2823</v>
      </c>
      <c r="H69" s="41">
        <v>2738</v>
      </c>
      <c r="I69" s="41">
        <v>2807</v>
      </c>
      <c r="J69" s="41">
        <v>2393</v>
      </c>
      <c r="K69" s="41">
        <v>2196</v>
      </c>
      <c r="L69" s="41">
        <v>3722</v>
      </c>
      <c r="M69" s="41">
        <v>2147</v>
      </c>
      <c r="N69" s="41">
        <v>3125</v>
      </c>
    </row>
    <row r="70" spans="2:14">
      <c r="B70" s="41">
        <v>4</v>
      </c>
      <c r="C70" s="41">
        <v>1756</v>
      </c>
      <c r="D70" s="41">
        <v>2267</v>
      </c>
      <c r="E70" s="41">
        <v>2391</v>
      </c>
      <c r="F70" s="41">
        <v>1893</v>
      </c>
      <c r="G70" s="41">
        <v>2503</v>
      </c>
      <c r="H70" s="41">
        <v>3373</v>
      </c>
      <c r="I70" s="41">
        <v>2637</v>
      </c>
      <c r="J70" s="41">
        <v>2049</v>
      </c>
      <c r="K70" s="41">
        <v>2478</v>
      </c>
      <c r="L70" s="41">
        <v>3335</v>
      </c>
      <c r="M70" s="41">
        <v>2004</v>
      </c>
      <c r="N70" s="41">
        <v>2293</v>
      </c>
    </row>
    <row r="71" spans="2:14">
      <c r="C71" s="41">
        <v>2164</v>
      </c>
      <c r="D71" s="41">
        <v>2136</v>
      </c>
      <c r="E71" s="41">
        <v>2018</v>
      </c>
      <c r="F71" s="41">
        <v>1781</v>
      </c>
      <c r="G71" s="41">
        <v>2459</v>
      </c>
      <c r="H71" s="41">
        <v>3935</v>
      </c>
      <c r="I71" s="41">
        <v>2350</v>
      </c>
      <c r="J71" s="41">
        <v>2157</v>
      </c>
      <c r="K71" s="41">
        <v>2118</v>
      </c>
      <c r="L71" s="41">
        <v>3171</v>
      </c>
      <c r="M71" s="41">
        <v>2562</v>
      </c>
      <c r="N71" s="41">
        <v>2303</v>
      </c>
    </row>
    <row r="72" spans="2:14">
      <c r="C72" s="41">
        <v>2119</v>
      </c>
      <c r="D72" s="41">
        <v>1853</v>
      </c>
      <c r="E72" s="41">
        <v>2103</v>
      </c>
      <c r="F72" s="41">
        <v>1605</v>
      </c>
      <c r="G72" s="41">
        <v>2267</v>
      </c>
      <c r="H72" s="41">
        <v>3375</v>
      </c>
      <c r="I72" s="41">
        <v>2046</v>
      </c>
      <c r="J72" s="41">
        <v>2008</v>
      </c>
      <c r="K72" s="41">
        <v>2374</v>
      </c>
      <c r="L72" s="41">
        <v>2892</v>
      </c>
      <c r="M72" s="41">
        <v>2924</v>
      </c>
      <c r="N72" s="41">
        <v>2725</v>
      </c>
    </row>
    <row r="73" spans="2:14">
      <c r="C73" s="41">
        <v>2346</v>
      </c>
      <c r="D73" s="41">
        <v>1943</v>
      </c>
      <c r="E73" s="41">
        <v>2479</v>
      </c>
      <c r="F73" s="41">
        <v>1754</v>
      </c>
      <c r="G73" s="41">
        <v>2191</v>
      </c>
      <c r="H73" s="41">
        <v>2803</v>
      </c>
      <c r="I73" s="41">
        <v>2013</v>
      </c>
      <c r="J73" s="41">
        <v>1719</v>
      </c>
      <c r="K73" s="41">
        <v>2346</v>
      </c>
      <c r="L73" s="41">
        <v>2956</v>
      </c>
      <c r="M73" s="41">
        <v>2822</v>
      </c>
      <c r="N73" s="41">
        <v>2648</v>
      </c>
    </row>
    <row r="74" spans="2:14">
      <c r="C74" s="41">
        <v>2485</v>
      </c>
      <c r="D74" s="41">
        <v>1914</v>
      </c>
      <c r="E74" s="41">
        <v>2465</v>
      </c>
      <c r="F74" s="41">
        <v>1541</v>
      </c>
      <c r="G74" s="41">
        <v>1738</v>
      </c>
      <c r="H74" s="41">
        <v>2515</v>
      </c>
      <c r="I74" s="41">
        <v>1859</v>
      </c>
      <c r="J74" s="41">
        <v>1799</v>
      </c>
      <c r="K74" s="41">
        <v>2182</v>
      </c>
      <c r="L74" s="41">
        <v>2204</v>
      </c>
      <c r="M74" s="41">
        <v>2846</v>
      </c>
      <c r="N74" s="41">
        <v>2049</v>
      </c>
    </row>
    <row r="75" spans="2:14">
      <c r="C75" s="41">
        <v>2158</v>
      </c>
      <c r="D75" s="41">
        <v>2273</v>
      </c>
      <c r="E75" s="41">
        <v>1728</v>
      </c>
      <c r="F75" s="41">
        <v>1588</v>
      </c>
      <c r="G75" s="41">
        <v>1654</v>
      </c>
      <c r="H75" s="41">
        <v>2259</v>
      </c>
      <c r="I75" s="41">
        <v>1839</v>
      </c>
      <c r="J75" s="41">
        <v>1653</v>
      </c>
      <c r="K75" s="41">
        <v>2360</v>
      </c>
      <c r="L75" s="41">
        <v>2047</v>
      </c>
      <c r="M75" s="41">
        <v>2797</v>
      </c>
      <c r="N75" s="41">
        <v>2909</v>
      </c>
    </row>
    <row r="76" spans="2:14">
      <c r="C76" s="41">
        <v>1554</v>
      </c>
      <c r="D76" s="41">
        <v>1886</v>
      </c>
      <c r="E76" s="41">
        <v>2188</v>
      </c>
      <c r="F76" s="41">
        <v>1910</v>
      </c>
      <c r="G76" s="41">
        <v>1565</v>
      </c>
      <c r="H76" s="41">
        <v>2090</v>
      </c>
      <c r="I76" s="41">
        <v>1970</v>
      </c>
      <c r="J76" s="41">
        <v>1730</v>
      </c>
      <c r="K76" s="41">
        <v>2135</v>
      </c>
      <c r="L76" s="41">
        <v>1977</v>
      </c>
      <c r="M76" s="41">
        <v>2550</v>
      </c>
      <c r="N76" s="41">
        <v>2242</v>
      </c>
    </row>
    <row r="77" spans="2:14">
      <c r="C77" s="41">
        <v>1535</v>
      </c>
      <c r="D77" s="41">
        <v>2289</v>
      </c>
      <c r="E77" s="41">
        <v>2119</v>
      </c>
      <c r="F77" s="41">
        <v>1412</v>
      </c>
      <c r="G77" s="41">
        <v>1690</v>
      </c>
      <c r="H77" s="41">
        <v>2057</v>
      </c>
      <c r="I77" s="41">
        <v>1940</v>
      </c>
      <c r="J77" s="41">
        <v>1727</v>
      </c>
      <c r="K77" s="41">
        <v>2238</v>
      </c>
      <c r="L77" s="41">
        <v>1936</v>
      </c>
      <c r="M77" s="41">
        <v>2260</v>
      </c>
      <c r="N77" s="41">
        <v>2440</v>
      </c>
    </row>
    <row r="78" spans="2:14">
      <c r="B78" s="41">
        <v>5</v>
      </c>
      <c r="C78" s="41">
        <v>1968</v>
      </c>
      <c r="D78" s="41">
        <v>2666</v>
      </c>
      <c r="E78" s="41">
        <v>2351</v>
      </c>
      <c r="F78" s="41">
        <v>1552</v>
      </c>
      <c r="G78" s="41">
        <v>2031</v>
      </c>
      <c r="H78" s="41">
        <v>1714</v>
      </c>
      <c r="I78" s="41">
        <v>2175</v>
      </c>
      <c r="J78" s="41">
        <v>2026</v>
      </c>
      <c r="K78" s="41">
        <v>2315</v>
      </c>
      <c r="L78" s="41">
        <v>1880</v>
      </c>
      <c r="M78" s="41">
        <v>2366</v>
      </c>
      <c r="N78" s="41">
        <v>2194</v>
      </c>
    </row>
    <row r="79" spans="2:14">
      <c r="C79" s="41">
        <v>2283</v>
      </c>
      <c r="D79" s="41">
        <v>2684</v>
      </c>
      <c r="E79" s="41">
        <v>2001</v>
      </c>
      <c r="F79" s="41">
        <v>2402</v>
      </c>
      <c r="G79" s="41">
        <v>1598</v>
      </c>
      <c r="H79" s="41">
        <v>1650</v>
      </c>
      <c r="I79" s="41">
        <v>1800</v>
      </c>
      <c r="J79" s="41">
        <v>2584</v>
      </c>
      <c r="K79" s="41">
        <v>2165</v>
      </c>
      <c r="L79" s="41">
        <v>1956</v>
      </c>
      <c r="M79" s="41">
        <v>2649</v>
      </c>
      <c r="N79" s="41">
        <v>2239</v>
      </c>
    </row>
    <row r="80" spans="2:14">
      <c r="C80" s="41">
        <v>1682</v>
      </c>
      <c r="D80" s="41">
        <v>2074</v>
      </c>
      <c r="E80" s="41">
        <v>2149</v>
      </c>
      <c r="F80" s="41">
        <v>2912</v>
      </c>
      <c r="G80" s="41">
        <v>1629</v>
      </c>
      <c r="H80" s="41">
        <v>1702</v>
      </c>
      <c r="I80" s="41">
        <v>2086</v>
      </c>
      <c r="J80" s="41">
        <v>2732</v>
      </c>
      <c r="K80" s="41">
        <v>2153</v>
      </c>
      <c r="L80" s="41">
        <v>1835</v>
      </c>
      <c r="M80" s="41">
        <v>2465</v>
      </c>
      <c r="N80" s="41">
        <v>2477</v>
      </c>
    </row>
    <row r="81" spans="2:14">
      <c r="C81" s="41">
        <v>1731</v>
      </c>
      <c r="D81" s="41">
        <v>1362</v>
      </c>
      <c r="E81" s="41">
        <v>2777</v>
      </c>
      <c r="F81" s="41">
        <v>2839</v>
      </c>
      <c r="G81" s="41">
        <v>1905</v>
      </c>
      <c r="H81" s="41">
        <v>1737</v>
      </c>
      <c r="I81" s="41">
        <v>2245</v>
      </c>
      <c r="J81" s="41">
        <v>2214</v>
      </c>
      <c r="K81" s="41">
        <v>2635</v>
      </c>
      <c r="L81" s="41">
        <v>2756</v>
      </c>
      <c r="M81" s="41">
        <v>3115</v>
      </c>
      <c r="N81" s="41">
        <v>3569</v>
      </c>
    </row>
    <row r="82" spans="2:14">
      <c r="C82" s="41">
        <v>1659</v>
      </c>
      <c r="D82" s="41">
        <v>1959</v>
      </c>
      <c r="E82" s="41">
        <v>2455</v>
      </c>
      <c r="F82" s="41">
        <v>2277</v>
      </c>
      <c r="G82" s="41">
        <v>1758</v>
      </c>
      <c r="H82" s="41">
        <v>1889</v>
      </c>
      <c r="I82" s="41">
        <v>3082</v>
      </c>
      <c r="J82" s="41">
        <v>2359</v>
      </c>
      <c r="K82" s="41">
        <v>2212</v>
      </c>
      <c r="L82" s="41">
        <v>3182</v>
      </c>
      <c r="M82" s="41">
        <v>3628</v>
      </c>
      <c r="N82" s="41">
        <v>3462</v>
      </c>
    </row>
    <row r="83" spans="2:14">
      <c r="C83" s="41">
        <v>1799</v>
      </c>
      <c r="D83" s="41">
        <v>1818</v>
      </c>
      <c r="E83" s="41">
        <v>2492</v>
      </c>
      <c r="F83" s="41">
        <v>2000</v>
      </c>
      <c r="G83" s="41">
        <v>1838</v>
      </c>
      <c r="H83" s="41">
        <v>1472</v>
      </c>
      <c r="I83" s="41">
        <v>2997</v>
      </c>
      <c r="J83" s="41">
        <v>2197</v>
      </c>
      <c r="K83" s="41">
        <v>2085</v>
      </c>
      <c r="L83" s="41">
        <v>2548</v>
      </c>
      <c r="M83" s="41">
        <v>3218</v>
      </c>
      <c r="N83" s="41">
        <v>3234</v>
      </c>
    </row>
    <row r="84" spans="2:14">
      <c r="C84" s="41">
        <v>1942</v>
      </c>
      <c r="D84" s="41">
        <v>2600</v>
      </c>
      <c r="E84" s="41">
        <v>2532</v>
      </c>
      <c r="F84" s="41">
        <v>1551</v>
      </c>
      <c r="G84" s="41">
        <v>1608</v>
      </c>
      <c r="H84" s="41">
        <v>1719</v>
      </c>
      <c r="I84" s="41">
        <v>2655</v>
      </c>
      <c r="J84" s="41">
        <v>2156</v>
      </c>
      <c r="K84" s="41">
        <v>2634</v>
      </c>
      <c r="L84" s="41">
        <v>2545</v>
      </c>
      <c r="M84" s="41">
        <v>3842</v>
      </c>
      <c r="N84" s="41">
        <v>3400</v>
      </c>
    </row>
    <row r="85" spans="2:14">
      <c r="B85" s="41">
        <v>6</v>
      </c>
      <c r="C85" s="41">
        <v>2049</v>
      </c>
      <c r="D85" s="41">
        <v>2517</v>
      </c>
      <c r="E85" s="41">
        <v>1744</v>
      </c>
      <c r="F85" s="41">
        <v>1677</v>
      </c>
      <c r="G85" s="41">
        <v>2424</v>
      </c>
      <c r="H85" s="41">
        <v>2182</v>
      </c>
      <c r="I85" s="41">
        <v>2954</v>
      </c>
      <c r="J85" s="41">
        <v>2314</v>
      </c>
      <c r="K85" s="41">
        <v>3127</v>
      </c>
      <c r="L85" s="41">
        <v>2687</v>
      </c>
      <c r="M85" s="41">
        <v>3516</v>
      </c>
      <c r="N85" s="41">
        <v>3426</v>
      </c>
    </row>
    <row r="86" spans="2:14">
      <c r="C86" s="41">
        <v>2492</v>
      </c>
      <c r="D86" s="41">
        <v>2253</v>
      </c>
      <c r="E86" s="41">
        <v>1782</v>
      </c>
      <c r="F86" s="41">
        <v>1567</v>
      </c>
      <c r="G86" s="41">
        <v>2817</v>
      </c>
      <c r="H86" s="41">
        <v>2580</v>
      </c>
      <c r="I86" s="41">
        <v>2717</v>
      </c>
      <c r="J86" s="41">
        <v>2964</v>
      </c>
      <c r="K86" s="41">
        <v>3132</v>
      </c>
      <c r="L86" s="41">
        <v>2595</v>
      </c>
      <c r="M86" s="41">
        <v>3559</v>
      </c>
      <c r="N86" s="41">
        <v>3346</v>
      </c>
    </row>
    <row r="87" spans="2:14">
      <c r="C87" s="41">
        <v>2793</v>
      </c>
      <c r="D87" s="41">
        <v>1493</v>
      </c>
      <c r="E87" s="41">
        <v>1902</v>
      </c>
      <c r="F87" s="41">
        <v>1595</v>
      </c>
      <c r="G87" s="41">
        <v>2861</v>
      </c>
      <c r="H87" s="41">
        <v>2751</v>
      </c>
      <c r="I87" s="41">
        <v>2091</v>
      </c>
      <c r="J87" s="41">
        <v>2707</v>
      </c>
      <c r="K87" s="41">
        <v>3333</v>
      </c>
      <c r="L87" s="41">
        <v>3616</v>
      </c>
      <c r="M87" s="41">
        <v>3264</v>
      </c>
      <c r="N87" s="41">
        <v>3244</v>
      </c>
    </row>
    <row r="88" spans="2:14">
      <c r="C88" s="41">
        <v>2522</v>
      </c>
      <c r="D88" s="41">
        <v>1772</v>
      </c>
      <c r="E88" s="41">
        <v>1932</v>
      </c>
      <c r="F88" s="41">
        <v>1700</v>
      </c>
      <c r="G88" s="41">
        <v>2458</v>
      </c>
      <c r="H88" s="41">
        <v>2433</v>
      </c>
      <c r="I88" s="41">
        <v>1961</v>
      </c>
      <c r="J88" s="41">
        <v>2703</v>
      </c>
      <c r="K88" s="41">
        <v>3062</v>
      </c>
      <c r="L88" s="41">
        <v>3690</v>
      </c>
      <c r="M88" s="41">
        <v>3468</v>
      </c>
      <c r="N88" s="41">
        <v>3042</v>
      </c>
    </row>
    <row r="89" spans="2:14">
      <c r="C89" s="41">
        <v>2126</v>
      </c>
      <c r="D89" s="41">
        <v>1941</v>
      </c>
      <c r="E89" s="41">
        <v>1987</v>
      </c>
      <c r="F89" s="41">
        <v>1576</v>
      </c>
      <c r="G89" s="41">
        <v>2591</v>
      </c>
      <c r="H89" s="41">
        <v>2008</v>
      </c>
      <c r="I89" s="41">
        <v>2172</v>
      </c>
      <c r="J89" s="41">
        <v>2482</v>
      </c>
      <c r="K89" s="41">
        <v>2587</v>
      </c>
      <c r="L89" s="41">
        <v>3382</v>
      </c>
      <c r="M89" s="41">
        <v>3015</v>
      </c>
      <c r="N89" s="41">
        <v>2855</v>
      </c>
    </row>
    <row r="90" spans="2:14">
      <c r="C90" s="41">
        <v>2194</v>
      </c>
      <c r="D90" s="41">
        <v>2234</v>
      </c>
      <c r="E90" s="41">
        <v>2337</v>
      </c>
      <c r="F90" s="41">
        <v>1495</v>
      </c>
      <c r="G90" s="41">
        <v>2620</v>
      </c>
      <c r="H90" s="41">
        <v>1996</v>
      </c>
      <c r="I90" s="41">
        <v>2520</v>
      </c>
      <c r="J90" s="41">
        <v>2898</v>
      </c>
      <c r="K90" s="41">
        <v>3052</v>
      </c>
      <c r="L90" s="41">
        <v>3604</v>
      </c>
      <c r="M90" s="41">
        <v>3229</v>
      </c>
      <c r="N90" s="41">
        <v>2701</v>
      </c>
    </row>
    <row r="91" spans="2:14">
      <c r="C91" s="41">
        <v>2007</v>
      </c>
      <c r="D91" s="41">
        <v>2359</v>
      </c>
      <c r="E91" s="41">
        <v>2588</v>
      </c>
      <c r="F91" s="41">
        <v>2457</v>
      </c>
      <c r="G91" s="41">
        <v>2281</v>
      </c>
      <c r="H91" s="41">
        <v>1695</v>
      </c>
      <c r="I91" s="41">
        <v>3215</v>
      </c>
      <c r="J91" s="41">
        <v>2679</v>
      </c>
      <c r="K91" s="41">
        <v>2761</v>
      </c>
      <c r="L91" s="41">
        <v>3500</v>
      </c>
      <c r="M91" s="41">
        <v>3177</v>
      </c>
      <c r="N91" s="41">
        <v>2174</v>
      </c>
    </row>
    <row r="92" spans="2:14">
      <c r="C92" s="41">
        <v>1845</v>
      </c>
      <c r="D92" s="41">
        <v>2178</v>
      </c>
      <c r="E92" s="41">
        <v>2792</v>
      </c>
      <c r="F92" s="41">
        <v>2647</v>
      </c>
      <c r="G92" s="41">
        <v>1971</v>
      </c>
      <c r="H92" s="41">
        <v>1645</v>
      </c>
      <c r="I92" s="41">
        <v>2996</v>
      </c>
      <c r="J92" s="41">
        <v>2438</v>
      </c>
      <c r="K92" s="41">
        <v>2718</v>
      </c>
      <c r="L92" s="41">
        <v>3399</v>
      </c>
      <c r="M92" s="41">
        <v>2882</v>
      </c>
      <c r="N92" s="41">
        <v>2874</v>
      </c>
    </row>
    <row r="93" spans="2:14">
      <c r="B93" s="41">
        <v>7</v>
      </c>
      <c r="C93" s="41">
        <v>1581</v>
      </c>
      <c r="D93" s="41">
        <v>1918</v>
      </c>
      <c r="E93" s="41">
        <v>2621</v>
      </c>
      <c r="F93" s="41">
        <v>2673</v>
      </c>
      <c r="G93" s="41">
        <v>1920</v>
      </c>
      <c r="H93" s="41">
        <v>1772</v>
      </c>
      <c r="I93" s="41">
        <v>3119</v>
      </c>
      <c r="J93" s="41">
        <v>1800</v>
      </c>
      <c r="K93" s="41">
        <v>2417</v>
      </c>
      <c r="L93" s="41">
        <v>3352</v>
      </c>
      <c r="M93" s="41">
        <v>2789</v>
      </c>
      <c r="N93" s="41">
        <v>2666</v>
      </c>
    </row>
    <row r="94" spans="2:14">
      <c r="C94" s="41">
        <v>1805</v>
      </c>
      <c r="D94" s="41">
        <v>1476</v>
      </c>
      <c r="E94" s="41">
        <v>2313</v>
      </c>
      <c r="F94" s="41">
        <v>2562</v>
      </c>
      <c r="G94" s="41">
        <v>1344</v>
      </c>
      <c r="H94" s="41">
        <v>1706</v>
      </c>
      <c r="I94" s="41">
        <v>2720</v>
      </c>
      <c r="J94" s="41">
        <v>2177</v>
      </c>
      <c r="K94" s="41">
        <v>2084</v>
      </c>
      <c r="L94" s="41">
        <v>3213</v>
      </c>
      <c r="M94" s="41">
        <v>2930</v>
      </c>
      <c r="N94" s="41">
        <v>2581</v>
      </c>
    </row>
    <row r="95" spans="2:14">
      <c r="C95" s="41">
        <v>1861</v>
      </c>
      <c r="D95" s="41">
        <v>1633</v>
      </c>
      <c r="E95" s="41">
        <v>2020</v>
      </c>
      <c r="F95" s="41">
        <v>2399</v>
      </c>
      <c r="G95" s="41">
        <v>1559</v>
      </c>
      <c r="H95" s="41">
        <v>2165</v>
      </c>
      <c r="I95" s="41">
        <v>2639</v>
      </c>
      <c r="J95" s="41">
        <v>1835</v>
      </c>
      <c r="K95" s="41">
        <v>2230</v>
      </c>
      <c r="L95" s="41">
        <v>3385</v>
      </c>
      <c r="M95" s="41">
        <v>2204</v>
      </c>
      <c r="N95" s="41">
        <v>2750</v>
      </c>
    </row>
    <row r="96" spans="2:14">
      <c r="C96" s="41">
        <v>2006</v>
      </c>
      <c r="D96" s="41">
        <v>1691</v>
      </c>
      <c r="E96" s="41">
        <v>1596</v>
      </c>
      <c r="F96" s="41">
        <v>2730</v>
      </c>
      <c r="G96" s="41">
        <v>1506</v>
      </c>
      <c r="H96" s="41">
        <v>3095</v>
      </c>
      <c r="I96" s="41">
        <v>2475</v>
      </c>
      <c r="J96" s="41">
        <v>2307</v>
      </c>
      <c r="K96" s="41">
        <v>1963</v>
      </c>
      <c r="L96" s="41">
        <v>3001</v>
      </c>
      <c r="M96" s="41">
        <v>2030</v>
      </c>
      <c r="N96" s="41">
        <v>3096</v>
      </c>
    </row>
    <row r="97" spans="2:14">
      <c r="C97" s="41">
        <v>1825</v>
      </c>
      <c r="D97" s="41">
        <v>1786</v>
      </c>
      <c r="E97" s="41">
        <v>1856</v>
      </c>
      <c r="F97" s="41">
        <v>2487</v>
      </c>
      <c r="G97" s="41">
        <v>2287</v>
      </c>
      <c r="H97" s="41">
        <v>3561</v>
      </c>
      <c r="I97" s="41">
        <v>2602</v>
      </c>
      <c r="J97" s="41">
        <v>2235</v>
      </c>
      <c r="K97" s="41">
        <v>2436</v>
      </c>
      <c r="L97" s="41">
        <v>3014</v>
      </c>
      <c r="M97" s="41">
        <v>2159</v>
      </c>
      <c r="N97" s="41">
        <v>3328</v>
      </c>
    </row>
    <row r="98" spans="2:14">
      <c r="C98" s="41">
        <v>2023</v>
      </c>
      <c r="D98" s="41">
        <v>1812</v>
      </c>
      <c r="E98" s="41">
        <v>1856</v>
      </c>
      <c r="F98" s="41">
        <v>2133</v>
      </c>
      <c r="G98" s="41">
        <v>2794</v>
      </c>
      <c r="H98" s="41">
        <v>2967</v>
      </c>
      <c r="I98" s="41">
        <v>2903</v>
      </c>
      <c r="J98" s="41">
        <v>2073</v>
      </c>
      <c r="K98" s="41">
        <v>2602</v>
      </c>
      <c r="L98" s="41">
        <v>3001</v>
      </c>
      <c r="M98" s="41">
        <v>2505</v>
      </c>
      <c r="N98" s="41">
        <v>3559</v>
      </c>
    </row>
    <row r="99" spans="2:14">
      <c r="C99" s="41">
        <v>1836</v>
      </c>
      <c r="D99" s="41">
        <v>1736</v>
      </c>
      <c r="E99" s="41">
        <v>2168</v>
      </c>
      <c r="F99" s="41">
        <v>2160</v>
      </c>
      <c r="G99" s="41">
        <v>2492</v>
      </c>
      <c r="H99" s="41">
        <v>2426</v>
      </c>
      <c r="I99" s="41">
        <v>3371</v>
      </c>
      <c r="J99" s="41">
        <v>1965</v>
      </c>
      <c r="K99" s="41">
        <v>1928</v>
      </c>
      <c r="L99" s="41">
        <v>2689</v>
      </c>
      <c r="M99" s="41">
        <v>3458</v>
      </c>
      <c r="N99" s="41">
        <v>3483</v>
      </c>
    </row>
    <row r="100" spans="2:14">
      <c r="B100" s="41">
        <v>8</v>
      </c>
      <c r="C100" s="41">
        <v>1802</v>
      </c>
      <c r="D100" s="41">
        <v>1746</v>
      </c>
      <c r="E100" s="41">
        <v>2340</v>
      </c>
      <c r="F100" s="41">
        <v>2150</v>
      </c>
      <c r="G100" s="41">
        <v>2055</v>
      </c>
      <c r="H100" s="41">
        <v>2259</v>
      </c>
      <c r="I100" s="41">
        <v>2692</v>
      </c>
      <c r="J100" s="41">
        <v>2337</v>
      </c>
      <c r="K100" s="41">
        <v>2335</v>
      </c>
      <c r="L100" s="41">
        <v>2517</v>
      </c>
      <c r="M100" s="41">
        <v>3530</v>
      </c>
      <c r="N100" s="41">
        <v>2367</v>
      </c>
    </row>
    <row r="101" spans="2:14">
      <c r="C101" s="41">
        <v>1854</v>
      </c>
      <c r="D101" s="41">
        <v>2082</v>
      </c>
      <c r="E101" s="41">
        <v>1821</v>
      </c>
      <c r="F101" s="41">
        <v>1963</v>
      </c>
      <c r="G101" s="41">
        <v>1548</v>
      </c>
      <c r="H101" s="41">
        <v>1530</v>
      </c>
      <c r="I101" s="41">
        <v>2431</v>
      </c>
      <c r="J101" s="41">
        <v>2598</v>
      </c>
      <c r="K101" s="41">
        <v>1969</v>
      </c>
      <c r="L101" s="41">
        <v>2446</v>
      </c>
      <c r="M101" s="41">
        <v>2912</v>
      </c>
      <c r="N101" s="41">
        <v>2842</v>
      </c>
    </row>
    <row r="102" spans="2:14">
      <c r="C102" s="41">
        <v>1950</v>
      </c>
      <c r="D102" s="41">
        <v>1754</v>
      </c>
      <c r="E102" s="41">
        <v>1830</v>
      </c>
      <c r="F102" s="41">
        <v>1740</v>
      </c>
      <c r="G102" s="41">
        <v>1602</v>
      </c>
      <c r="H102" s="41">
        <v>1618</v>
      </c>
      <c r="I102" s="41">
        <v>1914</v>
      </c>
      <c r="J102" s="41">
        <v>3057</v>
      </c>
      <c r="K102" s="41">
        <v>1786</v>
      </c>
      <c r="L102" s="41">
        <v>1976</v>
      </c>
      <c r="M102" s="41">
        <v>3544</v>
      </c>
      <c r="N102" s="41">
        <v>2355</v>
      </c>
    </row>
    <row r="103" spans="2:14">
      <c r="C103" s="41">
        <v>2359</v>
      </c>
      <c r="D103" s="41">
        <v>1945</v>
      </c>
      <c r="E103" s="41">
        <v>1782</v>
      </c>
      <c r="F103" s="41">
        <v>1556</v>
      </c>
      <c r="G103" s="41">
        <v>1573</v>
      </c>
      <c r="H103" s="41">
        <v>1757</v>
      </c>
      <c r="I103" s="41">
        <v>1859</v>
      </c>
      <c r="J103" s="41">
        <v>2579</v>
      </c>
      <c r="K103" s="41">
        <v>1903</v>
      </c>
      <c r="L103" s="41">
        <v>1916</v>
      </c>
      <c r="M103" s="41">
        <v>3459</v>
      </c>
      <c r="N103" s="41">
        <v>2293</v>
      </c>
    </row>
    <row r="104" spans="2:14">
      <c r="C104" s="41">
        <v>3201</v>
      </c>
      <c r="D104" s="41">
        <v>2212</v>
      </c>
      <c r="E104" s="41">
        <v>1748</v>
      </c>
      <c r="F104" s="41">
        <v>1595</v>
      </c>
      <c r="G104" s="41">
        <v>1598</v>
      </c>
      <c r="H104" s="41">
        <v>1530</v>
      </c>
      <c r="I104" s="41">
        <v>1894</v>
      </c>
      <c r="J104" s="41">
        <v>2852</v>
      </c>
      <c r="K104" s="41">
        <v>1842</v>
      </c>
      <c r="L104" s="41">
        <v>1985</v>
      </c>
      <c r="M104" s="41">
        <v>3070</v>
      </c>
      <c r="N104" s="41">
        <v>2486</v>
      </c>
    </row>
    <row r="105" spans="2:14">
      <c r="C105" s="41">
        <v>2782</v>
      </c>
      <c r="D105" s="41">
        <v>1755</v>
      </c>
      <c r="E105" s="41">
        <v>2138</v>
      </c>
      <c r="F105" s="41">
        <v>1616</v>
      </c>
      <c r="G105" s="41">
        <v>2058</v>
      </c>
      <c r="H105" s="41">
        <v>1695</v>
      </c>
      <c r="I105" s="41">
        <v>2213</v>
      </c>
      <c r="J105" s="41">
        <v>2292</v>
      </c>
      <c r="K105" s="41">
        <v>2223</v>
      </c>
      <c r="L105" s="41">
        <v>1901</v>
      </c>
      <c r="M105" s="41">
        <v>2512</v>
      </c>
      <c r="N105" s="41">
        <v>2329</v>
      </c>
    </row>
    <row r="106" spans="2:14">
      <c r="C106" s="41">
        <v>2425</v>
      </c>
      <c r="D106" s="41">
        <v>1943</v>
      </c>
      <c r="E106" s="41">
        <v>2490</v>
      </c>
      <c r="F106" s="41">
        <v>1634</v>
      </c>
      <c r="G106" s="41">
        <v>2133</v>
      </c>
      <c r="H106" s="41">
        <v>2063</v>
      </c>
      <c r="I106" s="41">
        <v>1863</v>
      </c>
      <c r="J106" s="41">
        <v>1846</v>
      </c>
      <c r="K106" s="41">
        <v>2126</v>
      </c>
      <c r="L106" s="41">
        <v>2220</v>
      </c>
      <c r="M106" s="41">
        <v>2233</v>
      </c>
      <c r="N106" s="41">
        <v>2066</v>
      </c>
    </row>
    <row r="107" spans="2:14">
      <c r="C107" s="41">
        <v>2173</v>
      </c>
      <c r="D107" s="41">
        <v>2743</v>
      </c>
      <c r="E107" s="41">
        <v>2031</v>
      </c>
      <c r="F107" s="41">
        <v>1505</v>
      </c>
      <c r="G107" s="41">
        <v>1557</v>
      </c>
      <c r="H107" s="41">
        <v>1850</v>
      </c>
      <c r="I107" s="41">
        <v>2148</v>
      </c>
      <c r="J107" s="41">
        <v>1787</v>
      </c>
      <c r="K107" s="41">
        <v>2256</v>
      </c>
      <c r="L107" s="41">
        <v>2302</v>
      </c>
      <c r="M107" s="41">
        <v>2327</v>
      </c>
      <c r="N107" s="41">
        <v>2277</v>
      </c>
    </row>
    <row r="108" spans="2:14">
      <c r="B108" s="41">
        <v>9</v>
      </c>
      <c r="C108" s="41">
        <v>2135</v>
      </c>
      <c r="D108" s="41">
        <v>1569</v>
      </c>
      <c r="E108" s="41">
        <v>2199</v>
      </c>
      <c r="F108" s="41">
        <v>1634</v>
      </c>
      <c r="G108" s="41">
        <v>1688</v>
      </c>
      <c r="H108" s="41">
        <v>2004</v>
      </c>
      <c r="I108" s="41">
        <v>2094</v>
      </c>
      <c r="J108" s="41">
        <v>1902</v>
      </c>
      <c r="K108" s="41">
        <v>2431</v>
      </c>
      <c r="L108" s="41">
        <v>2029</v>
      </c>
      <c r="M108" s="41">
        <v>2167</v>
      </c>
      <c r="N108" s="41">
        <v>2116</v>
      </c>
    </row>
    <row r="109" spans="2:14">
      <c r="C109" s="41">
        <v>1779</v>
      </c>
      <c r="D109" s="41">
        <v>1557</v>
      </c>
      <c r="E109" s="41">
        <v>2434</v>
      </c>
      <c r="F109" s="41">
        <v>1492</v>
      </c>
      <c r="G109" s="41">
        <v>1599</v>
      </c>
      <c r="H109" s="41">
        <v>1719</v>
      </c>
      <c r="I109" s="41">
        <v>2397</v>
      </c>
      <c r="J109" s="41">
        <v>1596</v>
      </c>
      <c r="K109" s="41">
        <v>2186</v>
      </c>
      <c r="L109" s="41">
        <v>2137</v>
      </c>
      <c r="M109" s="41">
        <v>2992</v>
      </c>
      <c r="N109" s="41">
        <v>3965</v>
      </c>
    </row>
    <row r="110" spans="2:14">
      <c r="C110" s="41">
        <v>1686</v>
      </c>
      <c r="D110" s="41">
        <v>1648</v>
      </c>
      <c r="E110" s="41">
        <v>2489</v>
      </c>
      <c r="F110" s="41">
        <v>1496</v>
      </c>
      <c r="G110" s="41">
        <v>1654</v>
      </c>
      <c r="H110" s="41">
        <v>2003</v>
      </c>
      <c r="I110" s="41">
        <v>1968</v>
      </c>
      <c r="J110" s="41">
        <v>1788</v>
      </c>
      <c r="K110" s="41">
        <v>2362</v>
      </c>
      <c r="L110" s="41">
        <v>2166</v>
      </c>
      <c r="M110" s="41">
        <v>2241</v>
      </c>
      <c r="N110" s="41">
        <v>3382</v>
      </c>
    </row>
    <row r="111" spans="2:14">
      <c r="C111" s="41">
        <v>1596</v>
      </c>
      <c r="D111" s="41">
        <v>2003</v>
      </c>
      <c r="E111" s="41">
        <v>2021</v>
      </c>
      <c r="F111" s="41">
        <v>1978</v>
      </c>
      <c r="G111" s="41">
        <v>1600</v>
      </c>
      <c r="H111" s="41">
        <v>1668</v>
      </c>
      <c r="I111" s="41">
        <v>1936</v>
      </c>
      <c r="J111" s="41">
        <v>1573</v>
      </c>
      <c r="K111" s="41">
        <v>2768</v>
      </c>
      <c r="L111" s="41">
        <v>2213</v>
      </c>
      <c r="M111" s="41">
        <v>2563</v>
      </c>
      <c r="N111" s="41">
        <v>3411</v>
      </c>
    </row>
    <row r="112" spans="2:14">
      <c r="C112" s="41">
        <v>1865</v>
      </c>
      <c r="D112" s="41">
        <v>2169</v>
      </c>
      <c r="E112" s="41">
        <v>2054</v>
      </c>
      <c r="F112" s="41">
        <v>2397</v>
      </c>
      <c r="G112" s="41">
        <v>2089</v>
      </c>
      <c r="H112" s="41">
        <v>1690</v>
      </c>
      <c r="I112" s="41">
        <v>1994</v>
      </c>
      <c r="J112" s="41">
        <v>2241</v>
      </c>
      <c r="K112" s="41">
        <v>2228</v>
      </c>
      <c r="L112" s="41">
        <v>2461</v>
      </c>
      <c r="M112" s="41">
        <v>2642</v>
      </c>
      <c r="N112" s="41">
        <v>3338</v>
      </c>
    </row>
    <row r="113" spans="2:14">
      <c r="C113" s="41">
        <v>1689</v>
      </c>
      <c r="D113" s="41">
        <v>1729</v>
      </c>
      <c r="E113" s="41">
        <v>2104</v>
      </c>
      <c r="F113" s="41">
        <v>2453</v>
      </c>
      <c r="G113" s="41">
        <v>1770</v>
      </c>
      <c r="H113" s="41">
        <v>1627</v>
      </c>
      <c r="I113" s="41">
        <v>2259</v>
      </c>
      <c r="J113" s="41">
        <v>1610</v>
      </c>
      <c r="K113" s="41">
        <v>2033</v>
      </c>
      <c r="L113" s="41">
        <v>4156</v>
      </c>
      <c r="M113" s="41">
        <v>2254</v>
      </c>
      <c r="N113" s="41">
        <v>3049</v>
      </c>
    </row>
    <row r="114" spans="2:14">
      <c r="C114" s="41">
        <v>1913</v>
      </c>
      <c r="D114" s="41">
        <v>1536</v>
      </c>
      <c r="E114" s="41">
        <v>1681</v>
      </c>
      <c r="F114" s="41">
        <v>2372</v>
      </c>
      <c r="G114" s="41">
        <v>1655</v>
      </c>
      <c r="H114" s="41">
        <v>1799</v>
      </c>
      <c r="I114" s="41">
        <v>2575</v>
      </c>
      <c r="J114" s="41">
        <v>1734</v>
      </c>
      <c r="K114" s="41">
        <v>1971</v>
      </c>
      <c r="L114" s="41">
        <v>3475</v>
      </c>
      <c r="M114" s="41">
        <v>2234</v>
      </c>
      <c r="N114" s="41">
        <v>3169</v>
      </c>
    </row>
    <row r="115" spans="2:14">
      <c r="C115" s="41">
        <v>1886</v>
      </c>
      <c r="D115" s="41">
        <v>1838</v>
      </c>
      <c r="E115" s="41">
        <v>1737</v>
      </c>
      <c r="F115" s="41">
        <v>1973</v>
      </c>
      <c r="G115" s="41">
        <v>2144</v>
      </c>
      <c r="H115" s="41">
        <v>1654</v>
      </c>
      <c r="I115" s="41">
        <v>2227</v>
      </c>
      <c r="J115" s="41">
        <v>2030</v>
      </c>
      <c r="K115" s="41">
        <v>1878</v>
      </c>
      <c r="L115" s="41">
        <v>3348</v>
      </c>
      <c r="M115" s="41">
        <v>2227</v>
      </c>
      <c r="N115" s="41">
        <v>2248</v>
      </c>
    </row>
    <row r="116" spans="2:14">
      <c r="B116" s="41">
        <v>10</v>
      </c>
      <c r="C116" s="41">
        <v>1757</v>
      </c>
      <c r="D116" s="41">
        <v>1555</v>
      </c>
      <c r="E116" s="41">
        <v>1788</v>
      </c>
      <c r="F116" s="41">
        <v>1793</v>
      </c>
      <c r="G116" s="41">
        <v>1470</v>
      </c>
      <c r="H116" s="41">
        <v>2191</v>
      </c>
      <c r="I116" s="41">
        <v>2240</v>
      </c>
      <c r="J116" s="41">
        <v>1815</v>
      </c>
      <c r="K116" s="41">
        <v>2074</v>
      </c>
      <c r="L116" s="41">
        <v>3334</v>
      </c>
      <c r="M116" s="41">
        <v>2187</v>
      </c>
      <c r="N116" s="41">
        <v>2443</v>
      </c>
    </row>
    <row r="117" spans="2:14">
      <c r="C117" s="41">
        <v>1840</v>
      </c>
      <c r="D117" s="41">
        <v>1610</v>
      </c>
      <c r="E117" s="41">
        <v>1992</v>
      </c>
      <c r="F117" s="41">
        <v>1695</v>
      </c>
      <c r="G117" s="41">
        <v>1537</v>
      </c>
      <c r="H117" s="41">
        <v>2705</v>
      </c>
      <c r="I117" s="41">
        <v>2100</v>
      </c>
      <c r="J117" s="41">
        <v>2306</v>
      </c>
      <c r="K117" s="41">
        <v>1788</v>
      </c>
      <c r="L117" s="41">
        <v>3013</v>
      </c>
      <c r="M117" s="41">
        <v>2294</v>
      </c>
      <c r="N117" s="41">
        <v>2548</v>
      </c>
    </row>
    <row r="118" spans="2:14">
      <c r="C118" s="41">
        <v>1923</v>
      </c>
      <c r="D118" s="41">
        <v>1673</v>
      </c>
      <c r="E118" s="41">
        <v>2370</v>
      </c>
      <c r="F118" s="41">
        <v>1702</v>
      </c>
      <c r="G118" s="41">
        <v>1778</v>
      </c>
      <c r="H118" s="41">
        <v>2404</v>
      </c>
      <c r="I118" s="41">
        <v>2528</v>
      </c>
      <c r="J118" s="41">
        <v>2576</v>
      </c>
      <c r="K118" s="41">
        <v>1729</v>
      </c>
      <c r="L118" s="41">
        <v>2759</v>
      </c>
      <c r="M118" s="41">
        <v>2344</v>
      </c>
      <c r="N118" s="41">
        <v>2460</v>
      </c>
    </row>
    <row r="119" spans="2:14">
      <c r="C119" s="41">
        <v>1883</v>
      </c>
      <c r="D119" s="41">
        <v>1694</v>
      </c>
      <c r="E119" s="41">
        <v>2512</v>
      </c>
      <c r="F119" s="41">
        <v>1631</v>
      </c>
      <c r="G119" s="41">
        <v>1536</v>
      </c>
      <c r="H119" s="41">
        <v>1797</v>
      </c>
      <c r="I119" s="41">
        <v>3215</v>
      </c>
      <c r="J119" s="41">
        <v>1946</v>
      </c>
      <c r="K119" s="41">
        <v>1998</v>
      </c>
      <c r="L119" s="41">
        <v>2219</v>
      </c>
      <c r="M119" s="41">
        <v>3089</v>
      </c>
      <c r="N119" s="41">
        <v>2129</v>
      </c>
    </row>
    <row r="120" spans="2:14">
      <c r="C120" s="41">
        <v>2458</v>
      </c>
      <c r="D120" s="41">
        <v>2055</v>
      </c>
      <c r="E120" s="41">
        <v>2419</v>
      </c>
      <c r="F120" s="41">
        <v>1585</v>
      </c>
      <c r="G120" s="41">
        <v>1678</v>
      </c>
      <c r="H120" s="41">
        <v>1714</v>
      </c>
      <c r="I120" s="41">
        <v>2724</v>
      </c>
      <c r="J120" s="41">
        <v>1967</v>
      </c>
      <c r="K120" s="41">
        <v>3017</v>
      </c>
      <c r="L120" s="41">
        <v>2192</v>
      </c>
      <c r="M120" s="41">
        <v>4272</v>
      </c>
      <c r="N120" s="41">
        <v>2132</v>
      </c>
    </row>
    <row r="121" spans="2:14">
      <c r="C121" s="41">
        <v>2379</v>
      </c>
      <c r="D121" s="41">
        <v>2116</v>
      </c>
      <c r="E121" s="41">
        <v>2153</v>
      </c>
      <c r="F121" s="41">
        <v>1685</v>
      </c>
      <c r="G121" s="41">
        <v>1880</v>
      </c>
      <c r="H121" s="41">
        <v>1842</v>
      </c>
      <c r="I121" s="41">
        <v>2788</v>
      </c>
      <c r="J121" s="41">
        <v>1888</v>
      </c>
      <c r="K121" s="41">
        <v>3188</v>
      </c>
      <c r="L121" s="41">
        <v>2104</v>
      </c>
      <c r="M121" s="41">
        <v>3648</v>
      </c>
      <c r="N121" s="41">
        <v>3586</v>
      </c>
    </row>
    <row r="122" spans="2:14">
      <c r="C122" s="41">
        <v>1896</v>
      </c>
      <c r="D122" s="41">
        <v>1621</v>
      </c>
      <c r="E122" s="41">
        <v>1944</v>
      </c>
      <c r="F122" s="41">
        <v>1660</v>
      </c>
      <c r="G122" s="41">
        <v>1747</v>
      </c>
      <c r="H122" s="41">
        <v>1675</v>
      </c>
      <c r="I122" s="41">
        <v>2563</v>
      </c>
      <c r="J122" s="41">
        <v>1975</v>
      </c>
      <c r="K122" s="41">
        <v>3026</v>
      </c>
      <c r="L122" s="41">
        <v>2065</v>
      </c>
      <c r="M122" s="41">
        <v>3169</v>
      </c>
      <c r="N122" s="41">
        <v>3295</v>
      </c>
    </row>
    <row r="123" spans="2:14">
      <c r="B123" s="41">
        <v>11</v>
      </c>
      <c r="C123" s="41">
        <v>2016</v>
      </c>
      <c r="D123" s="41">
        <v>1847</v>
      </c>
      <c r="E123" s="41">
        <v>1848</v>
      </c>
      <c r="F123" s="41">
        <v>2375</v>
      </c>
      <c r="G123" s="41">
        <v>1817</v>
      </c>
      <c r="H123" s="41">
        <v>1584</v>
      </c>
      <c r="I123" s="41">
        <v>2262</v>
      </c>
      <c r="J123" s="41">
        <v>1803</v>
      </c>
      <c r="K123" s="41">
        <v>2497</v>
      </c>
      <c r="L123" s="41">
        <v>2043</v>
      </c>
      <c r="M123" s="41">
        <v>3242</v>
      </c>
      <c r="N123" s="41">
        <v>3241</v>
      </c>
    </row>
    <row r="124" spans="2:14">
      <c r="C124" s="41">
        <v>1847</v>
      </c>
      <c r="D124" s="41">
        <v>1987</v>
      </c>
      <c r="E124" s="41">
        <v>1808</v>
      </c>
      <c r="F124" s="41">
        <v>2506</v>
      </c>
      <c r="G124" s="41">
        <v>1784</v>
      </c>
      <c r="H124" s="41">
        <v>1699</v>
      </c>
      <c r="I124" s="41">
        <v>2119</v>
      </c>
      <c r="J124" s="41">
        <v>2174</v>
      </c>
      <c r="K124" s="41">
        <v>2487</v>
      </c>
      <c r="L124" s="41">
        <v>2057</v>
      </c>
      <c r="M124" s="41">
        <v>2585</v>
      </c>
      <c r="N124" s="41">
        <v>2666</v>
      </c>
    </row>
    <row r="125" spans="2:14">
      <c r="C125" s="41">
        <v>1898</v>
      </c>
      <c r="D125" s="41">
        <v>2364</v>
      </c>
      <c r="E125" s="41">
        <v>1951</v>
      </c>
      <c r="F125" s="41">
        <v>1756</v>
      </c>
      <c r="G125" s="41">
        <v>1656</v>
      </c>
      <c r="H125" s="41">
        <v>1525</v>
      </c>
      <c r="I125" s="41">
        <v>2050</v>
      </c>
      <c r="J125" s="41">
        <v>2743</v>
      </c>
      <c r="K125" s="41">
        <v>1963</v>
      </c>
      <c r="L125" s="41">
        <v>2875</v>
      </c>
      <c r="M125" s="41">
        <v>2549</v>
      </c>
      <c r="N125" s="41">
        <v>2411</v>
      </c>
    </row>
    <row r="126" spans="2:14">
      <c r="C126" s="41">
        <v>2052</v>
      </c>
      <c r="D126" s="41">
        <v>2778</v>
      </c>
      <c r="E126" s="41">
        <v>2094</v>
      </c>
      <c r="F126" s="41">
        <v>1688</v>
      </c>
      <c r="G126" s="41">
        <v>1563</v>
      </c>
      <c r="H126" s="41">
        <v>1979</v>
      </c>
      <c r="I126" s="41">
        <v>1942</v>
      </c>
      <c r="J126" s="41">
        <v>2221</v>
      </c>
      <c r="K126" s="41">
        <v>2019</v>
      </c>
      <c r="L126" s="41">
        <v>3662</v>
      </c>
      <c r="M126" s="41">
        <v>2242</v>
      </c>
      <c r="N126" s="41">
        <v>2338</v>
      </c>
    </row>
    <row r="127" spans="2:14">
      <c r="C127" s="41">
        <v>2252</v>
      </c>
      <c r="D127" s="41">
        <v>2348</v>
      </c>
      <c r="E127" s="41">
        <v>2468</v>
      </c>
      <c r="F127" s="41">
        <v>1728</v>
      </c>
      <c r="G127" s="41">
        <v>1741</v>
      </c>
      <c r="H127" s="41">
        <v>1642</v>
      </c>
      <c r="I127" s="41">
        <v>2098</v>
      </c>
      <c r="J127" s="41">
        <v>1780</v>
      </c>
      <c r="K127" s="41">
        <v>1953</v>
      </c>
      <c r="L127" s="41">
        <v>2681</v>
      </c>
      <c r="M127" s="41">
        <v>2376</v>
      </c>
      <c r="N127" s="41">
        <v>2533</v>
      </c>
    </row>
    <row r="128" spans="2:14">
      <c r="C128" s="41">
        <v>1894</v>
      </c>
      <c r="D128" s="41">
        <v>1801</v>
      </c>
      <c r="E128" s="41">
        <v>2571</v>
      </c>
      <c r="F128" s="41">
        <v>1639</v>
      </c>
      <c r="G128" s="41">
        <v>2031</v>
      </c>
      <c r="H128" s="41">
        <v>1720</v>
      </c>
      <c r="I128" s="41">
        <v>2038</v>
      </c>
      <c r="J128" s="41">
        <v>2022</v>
      </c>
      <c r="K128" s="41">
        <v>1680</v>
      </c>
      <c r="L128" s="41">
        <v>2519</v>
      </c>
      <c r="M128" s="41">
        <v>2408</v>
      </c>
      <c r="N128" s="41">
        <v>2158</v>
      </c>
    </row>
    <row r="129" spans="2:14">
      <c r="C129" s="41">
        <v>1841</v>
      </c>
      <c r="D129" s="41">
        <v>1873</v>
      </c>
      <c r="E129" s="41">
        <v>2713</v>
      </c>
      <c r="F129" s="41">
        <v>1563</v>
      </c>
      <c r="G129" s="41">
        <v>2872</v>
      </c>
      <c r="H129" s="41">
        <v>1651</v>
      </c>
      <c r="I129" s="41">
        <v>2263</v>
      </c>
      <c r="J129" s="41">
        <v>1775</v>
      </c>
      <c r="K129" s="41">
        <v>2194</v>
      </c>
      <c r="L129" s="41">
        <v>2116</v>
      </c>
      <c r="M129" s="41">
        <v>2370</v>
      </c>
      <c r="N129" s="41">
        <v>2403</v>
      </c>
    </row>
    <row r="130" spans="2:14">
      <c r="B130" s="41">
        <v>12</v>
      </c>
      <c r="C130" s="41">
        <v>1917</v>
      </c>
      <c r="D130" s="41">
        <v>1895</v>
      </c>
      <c r="E130" s="41">
        <v>2409</v>
      </c>
      <c r="F130" s="41">
        <v>1634</v>
      </c>
      <c r="G130" s="41">
        <v>2758</v>
      </c>
      <c r="H130" s="41">
        <v>1711</v>
      </c>
      <c r="I130" s="41">
        <v>2569</v>
      </c>
      <c r="J130" s="41">
        <v>1790</v>
      </c>
      <c r="K130" s="41">
        <v>1884</v>
      </c>
      <c r="L130" s="41">
        <v>2233</v>
      </c>
      <c r="M130" s="41">
        <v>2485</v>
      </c>
      <c r="N130" s="41">
        <v>2529</v>
      </c>
    </row>
    <row r="131" spans="2:14">
      <c r="C131" s="41">
        <v>1903</v>
      </c>
      <c r="D131" s="41">
        <v>1891</v>
      </c>
      <c r="E131" s="41">
        <v>1868</v>
      </c>
      <c r="F131" s="41">
        <v>2285</v>
      </c>
      <c r="G131" s="41">
        <v>2302</v>
      </c>
      <c r="H131" s="41">
        <v>1788</v>
      </c>
      <c r="I131" s="41">
        <v>2767</v>
      </c>
      <c r="J131" s="41">
        <v>1824</v>
      </c>
      <c r="K131" s="41">
        <v>2131</v>
      </c>
      <c r="L131" s="41">
        <v>2939</v>
      </c>
      <c r="M131" s="41">
        <v>2162</v>
      </c>
      <c r="N131" s="41">
        <v>2808</v>
      </c>
    </row>
    <row r="132" spans="2:14">
      <c r="C132" s="41">
        <v>1985</v>
      </c>
      <c r="D132" s="41">
        <v>1738</v>
      </c>
      <c r="E132" s="41">
        <v>2043</v>
      </c>
      <c r="F132" s="41">
        <v>2278</v>
      </c>
      <c r="G132" s="41">
        <v>2145</v>
      </c>
      <c r="H132" s="41">
        <v>2142</v>
      </c>
      <c r="I132" s="41">
        <v>2427</v>
      </c>
      <c r="J132" s="41">
        <v>1708</v>
      </c>
      <c r="K132" s="41">
        <v>2383</v>
      </c>
      <c r="L132" s="41">
        <v>3101</v>
      </c>
      <c r="M132" s="41">
        <v>3035</v>
      </c>
      <c r="N132" s="41">
        <v>2806</v>
      </c>
    </row>
    <row r="133" spans="2:14">
      <c r="C133" s="41">
        <v>1731</v>
      </c>
      <c r="D133" s="41">
        <v>1944</v>
      </c>
      <c r="E133" s="41">
        <v>1923</v>
      </c>
      <c r="F133" s="41">
        <v>1738</v>
      </c>
      <c r="G133" s="41">
        <v>1639</v>
      </c>
      <c r="H133" s="41">
        <v>1553</v>
      </c>
      <c r="I133" s="41">
        <v>2244</v>
      </c>
      <c r="J133" s="41">
        <v>1929</v>
      </c>
      <c r="K133" s="41">
        <v>3026</v>
      </c>
      <c r="L133" s="41">
        <v>3048</v>
      </c>
      <c r="M133" s="41">
        <v>3658</v>
      </c>
      <c r="N133" s="41">
        <v>3057</v>
      </c>
    </row>
    <row r="134" spans="2:14">
      <c r="C134" s="41">
        <v>1893</v>
      </c>
      <c r="D134" s="41">
        <v>1928</v>
      </c>
      <c r="E134" s="41">
        <v>1854</v>
      </c>
      <c r="F134" s="41">
        <v>1792</v>
      </c>
      <c r="G134" s="41">
        <v>1637</v>
      </c>
      <c r="H134" s="41">
        <v>1679</v>
      </c>
      <c r="I134" s="41">
        <v>2088</v>
      </c>
      <c r="J134" s="41">
        <v>2384</v>
      </c>
      <c r="K134" s="41">
        <v>1855</v>
      </c>
      <c r="L134" s="41">
        <v>2203</v>
      </c>
      <c r="M134" s="41">
        <v>2791</v>
      </c>
      <c r="N134" s="41">
        <v>2379</v>
      </c>
    </row>
    <row r="135" spans="2:14">
      <c r="C135" s="41">
        <v>1846</v>
      </c>
      <c r="D135" s="41">
        <v>2238</v>
      </c>
      <c r="E135" s="41">
        <v>1803</v>
      </c>
      <c r="F135" s="41">
        <v>1958</v>
      </c>
      <c r="G135" s="41">
        <v>1798</v>
      </c>
      <c r="H135" s="41">
        <v>1749</v>
      </c>
      <c r="I135" s="41">
        <v>2204</v>
      </c>
      <c r="J135" s="41">
        <v>2681</v>
      </c>
      <c r="K135" s="41">
        <v>2023</v>
      </c>
      <c r="L135" s="41">
        <v>2288</v>
      </c>
      <c r="M135" s="41">
        <v>2387</v>
      </c>
      <c r="N135" s="41">
        <v>2390</v>
      </c>
    </row>
    <row r="136" spans="2:14">
      <c r="C136" s="41">
        <v>1934</v>
      </c>
      <c r="D136" s="41">
        <v>1886</v>
      </c>
      <c r="E136" s="41">
        <v>1822</v>
      </c>
      <c r="F136" s="41">
        <v>1692</v>
      </c>
      <c r="G136" s="41">
        <v>1767</v>
      </c>
      <c r="H136" s="41">
        <v>1618</v>
      </c>
      <c r="I136" s="41">
        <v>2158</v>
      </c>
      <c r="J136" s="41">
        <v>2469</v>
      </c>
      <c r="K136" s="41">
        <v>1883</v>
      </c>
      <c r="L136" s="41">
        <v>2280</v>
      </c>
      <c r="M136" s="41">
        <v>2442</v>
      </c>
      <c r="N136" s="41">
        <v>2339</v>
      </c>
    </row>
    <row r="137" spans="2:14">
      <c r="C137" s="41">
        <v>2006</v>
      </c>
      <c r="D137" s="41">
        <v>2012</v>
      </c>
      <c r="E137" s="41">
        <v>2502</v>
      </c>
      <c r="F137" s="41">
        <v>1772</v>
      </c>
      <c r="G137" s="41">
        <v>3093</v>
      </c>
      <c r="H137" s="41">
        <v>1902</v>
      </c>
      <c r="I137" s="41">
        <v>2811</v>
      </c>
      <c r="J137" s="41">
        <v>2280</v>
      </c>
      <c r="K137" s="41">
        <v>1956</v>
      </c>
      <c r="L137" s="41">
        <v>2268</v>
      </c>
      <c r="M137" s="41">
        <v>2121</v>
      </c>
      <c r="N137" s="41">
        <v>2592</v>
      </c>
    </row>
    <row r="138" spans="2:14">
      <c r="B138" s="41">
        <v>13</v>
      </c>
      <c r="C138" s="41">
        <v>1911</v>
      </c>
      <c r="D138" s="41">
        <v>1897</v>
      </c>
      <c r="E138" s="41">
        <v>2425</v>
      </c>
      <c r="F138" s="41">
        <v>1817</v>
      </c>
      <c r="G138" s="41">
        <v>2676</v>
      </c>
      <c r="H138" s="41">
        <v>1781</v>
      </c>
      <c r="I138" s="41">
        <v>2860</v>
      </c>
      <c r="J138" s="41">
        <v>1847</v>
      </c>
      <c r="K138" s="41">
        <v>1689</v>
      </c>
      <c r="L138" s="41">
        <v>2149</v>
      </c>
      <c r="M138" s="41">
        <v>2397</v>
      </c>
      <c r="N138" s="41">
        <v>2351</v>
      </c>
    </row>
    <row r="139" spans="2:14">
      <c r="C139" s="41">
        <v>1937</v>
      </c>
      <c r="D139" s="41">
        <v>1879</v>
      </c>
      <c r="E139" s="41">
        <v>2261</v>
      </c>
      <c r="F139" s="41">
        <v>2278</v>
      </c>
      <c r="G139" s="41">
        <v>2507</v>
      </c>
      <c r="H139" s="41">
        <v>1750</v>
      </c>
      <c r="I139" s="41">
        <v>2277</v>
      </c>
      <c r="J139" s="41">
        <v>2052</v>
      </c>
      <c r="K139" s="41">
        <v>2074</v>
      </c>
      <c r="L139" s="41">
        <v>2156</v>
      </c>
      <c r="M139" s="41">
        <v>2158</v>
      </c>
      <c r="N139" s="41">
        <v>2346</v>
      </c>
    </row>
    <row r="140" spans="2:14">
      <c r="C140" s="41">
        <v>1911</v>
      </c>
      <c r="D140" s="41">
        <v>2413</v>
      </c>
      <c r="E140" s="41">
        <v>1869</v>
      </c>
      <c r="F140" s="41">
        <v>2460</v>
      </c>
      <c r="G140" s="41">
        <v>2390</v>
      </c>
      <c r="H140" s="41">
        <v>2156</v>
      </c>
      <c r="I140" s="41">
        <v>2424</v>
      </c>
      <c r="J140" s="41">
        <v>1964</v>
      </c>
      <c r="K140" s="41">
        <v>1927</v>
      </c>
      <c r="L140" s="41">
        <v>2120</v>
      </c>
      <c r="M140" s="41">
        <v>2133</v>
      </c>
      <c r="N140" s="41">
        <v>2370</v>
      </c>
    </row>
    <row r="141" spans="2:14">
      <c r="C141" s="41">
        <v>2287</v>
      </c>
      <c r="D141" s="41">
        <v>2638</v>
      </c>
      <c r="E141" s="41">
        <v>2191</v>
      </c>
      <c r="F141" s="41">
        <v>2569</v>
      </c>
      <c r="G141" s="41">
        <v>2243</v>
      </c>
      <c r="H141" s="41">
        <v>2808</v>
      </c>
      <c r="I141" s="41">
        <v>2281</v>
      </c>
      <c r="J141" s="41">
        <v>1800</v>
      </c>
      <c r="K141" s="41">
        <v>2106</v>
      </c>
      <c r="L141" s="41">
        <v>3009</v>
      </c>
      <c r="M141" s="41">
        <v>2243</v>
      </c>
      <c r="N141" s="41">
        <v>2483</v>
      </c>
    </row>
    <row r="142" spans="2:14">
      <c r="C142" s="41">
        <v>1935</v>
      </c>
      <c r="D142" s="41">
        <v>2237</v>
      </c>
      <c r="E142" s="41">
        <v>1945</v>
      </c>
      <c r="F142" s="41">
        <v>2432</v>
      </c>
      <c r="G142" s="41">
        <v>2073</v>
      </c>
      <c r="H142" s="41">
        <v>2176</v>
      </c>
      <c r="I142" s="41">
        <v>2256</v>
      </c>
      <c r="J142" s="41">
        <v>1785</v>
      </c>
      <c r="K142" s="41">
        <v>1985</v>
      </c>
      <c r="L142" s="41">
        <v>3310</v>
      </c>
      <c r="M142" s="41">
        <v>2031</v>
      </c>
      <c r="N142" s="41">
        <v>2249</v>
      </c>
    </row>
    <row r="143" spans="2:14">
      <c r="C143" s="41">
        <v>2067</v>
      </c>
      <c r="D143" s="41">
        <v>1661</v>
      </c>
      <c r="E143" s="41">
        <v>2071</v>
      </c>
      <c r="F143" s="41">
        <v>2212</v>
      </c>
      <c r="G143" s="41">
        <v>1521</v>
      </c>
      <c r="H143" s="41">
        <v>1988</v>
      </c>
      <c r="I143" s="41">
        <v>2352</v>
      </c>
      <c r="J143" s="41">
        <v>1829</v>
      </c>
      <c r="K143" s="41">
        <v>2021</v>
      </c>
      <c r="L143" s="41">
        <v>3211</v>
      </c>
      <c r="M143" s="41">
        <v>2159</v>
      </c>
      <c r="N143" s="41">
        <v>2790</v>
      </c>
    </row>
    <row r="144" spans="2:14">
      <c r="C144" s="41">
        <v>1760</v>
      </c>
      <c r="D144" s="41">
        <v>1750</v>
      </c>
      <c r="E144" s="41">
        <v>2281</v>
      </c>
      <c r="F144" s="41">
        <v>1848</v>
      </c>
      <c r="G144" s="41">
        <v>1557</v>
      </c>
      <c r="H144" s="41">
        <v>1640</v>
      </c>
      <c r="I144" s="41">
        <v>2060</v>
      </c>
      <c r="J144" s="41">
        <v>1773</v>
      </c>
      <c r="K144" s="41">
        <v>2217</v>
      </c>
      <c r="L144" s="41">
        <v>2624</v>
      </c>
      <c r="M144" s="41">
        <v>2104</v>
      </c>
      <c r="N144" s="41">
        <v>3477</v>
      </c>
    </row>
    <row r="145" spans="2:14">
      <c r="B145" s="41">
        <v>14</v>
      </c>
      <c r="C145" s="41">
        <v>1797</v>
      </c>
      <c r="D145" s="41">
        <v>1697</v>
      </c>
      <c r="E145" s="41">
        <v>1877</v>
      </c>
      <c r="F145" s="41">
        <v>1625</v>
      </c>
      <c r="G145" s="41">
        <v>1598</v>
      </c>
      <c r="H145" s="41">
        <v>1715</v>
      </c>
      <c r="I145" s="41">
        <v>2133</v>
      </c>
      <c r="J145" s="41">
        <v>2202</v>
      </c>
      <c r="K145" s="41">
        <v>2762</v>
      </c>
      <c r="L145" s="41">
        <v>2460</v>
      </c>
      <c r="M145" s="41">
        <v>3669</v>
      </c>
      <c r="N145" s="41">
        <v>3020</v>
      </c>
    </row>
    <row r="146" spans="2:14">
      <c r="C146" s="41">
        <v>2238</v>
      </c>
      <c r="D146" s="41">
        <v>1856</v>
      </c>
      <c r="E146" s="41">
        <v>2257</v>
      </c>
      <c r="F146" s="41">
        <v>1622</v>
      </c>
      <c r="G146" s="41">
        <v>1677</v>
      </c>
      <c r="H146" s="41">
        <v>1675</v>
      </c>
      <c r="I146" s="41">
        <v>2097</v>
      </c>
      <c r="J146" s="41">
        <v>2476</v>
      </c>
      <c r="K146" s="41">
        <v>2834</v>
      </c>
      <c r="L146" s="41">
        <v>2286</v>
      </c>
      <c r="M146" s="41">
        <v>3691</v>
      </c>
      <c r="N146" s="41">
        <v>2306</v>
      </c>
    </row>
    <row r="147" spans="2:14">
      <c r="C147" s="41">
        <v>2395</v>
      </c>
      <c r="D147" s="41">
        <v>1758</v>
      </c>
      <c r="E147" s="41">
        <v>2641</v>
      </c>
      <c r="F147" s="41">
        <v>1531</v>
      </c>
      <c r="G147" s="41">
        <v>1564</v>
      </c>
      <c r="H147" s="41">
        <v>1558</v>
      </c>
      <c r="I147" s="41">
        <v>2668</v>
      </c>
      <c r="J147" s="41">
        <v>1969</v>
      </c>
      <c r="K147" s="41">
        <v>2464</v>
      </c>
      <c r="L147" s="41">
        <v>2341</v>
      </c>
      <c r="M147" s="41">
        <v>3252</v>
      </c>
      <c r="N147" s="41">
        <v>2341</v>
      </c>
    </row>
    <row r="148" spans="2:14">
      <c r="C148" s="41">
        <v>1893</v>
      </c>
      <c r="D148" s="41">
        <v>1863</v>
      </c>
      <c r="E148" s="41">
        <v>2601</v>
      </c>
      <c r="F148" s="41">
        <v>1784</v>
      </c>
      <c r="G148" s="41">
        <v>1514</v>
      </c>
      <c r="H148" s="41">
        <v>2062</v>
      </c>
      <c r="I148" s="41">
        <v>2182</v>
      </c>
      <c r="J148" s="41">
        <v>1948</v>
      </c>
      <c r="K148" s="41">
        <v>1816</v>
      </c>
      <c r="L148" s="41">
        <v>2055</v>
      </c>
      <c r="M148" s="41">
        <v>3270</v>
      </c>
      <c r="N148" s="41">
        <v>2487</v>
      </c>
    </row>
    <row r="149" spans="2:14">
      <c r="C149" s="41">
        <v>1878</v>
      </c>
      <c r="D149" s="41">
        <v>2048</v>
      </c>
      <c r="E149" s="41">
        <v>2107</v>
      </c>
      <c r="F149" s="41">
        <v>1638</v>
      </c>
      <c r="G149" s="41">
        <v>2484</v>
      </c>
      <c r="H149" s="41">
        <v>2315</v>
      </c>
      <c r="I149" s="41">
        <v>2140</v>
      </c>
      <c r="J149" s="41">
        <v>1873</v>
      </c>
      <c r="K149" s="41">
        <v>1739</v>
      </c>
      <c r="L149" s="41">
        <v>2090</v>
      </c>
      <c r="M149" s="41">
        <v>3437</v>
      </c>
      <c r="N149" s="41">
        <v>3214</v>
      </c>
    </row>
    <row r="150" spans="2:14">
      <c r="C150" s="41">
        <v>1845</v>
      </c>
      <c r="D150" s="41">
        <v>1941</v>
      </c>
      <c r="E150" s="41">
        <v>1807</v>
      </c>
      <c r="F150" s="41">
        <v>1891</v>
      </c>
      <c r="G150" s="41">
        <v>2659</v>
      </c>
      <c r="H150" s="41">
        <v>2433</v>
      </c>
      <c r="I150" s="41">
        <v>2023</v>
      </c>
      <c r="J150" s="41">
        <v>1819</v>
      </c>
      <c r="K150" s="41">
        <v>1865</v>
      </c>
      <c r="L150" s="41">
        <v>2203</v>
      </c>
      <c r="M150" s="41">
        <v>3089</v>
      </c>
      <c r="N150" s="41">
        <v>3219</v>
      </c>
    </row>
    <row r="151" spans="2:14">
      <c r="C151" s="41">
        <v>1688</v>
      </c>
      <c r="D151" s="41">
        <v>1909</v>
      </c>
      <c r="E151" s="41">
        <v>2168</v>
      </c>
      <c r="F151" s="41">
        <v>2359</v>
      </c>
      <c r="G151" s="41">
        <v>2322</v>
      </c>
      <c r="H151" s="41">
        <v>1920</v>
      </c>
      <c r="I151" s="41">
        <v>2098</v>
      </c>
      <c r="J151" s="41">
        <v>1751</v>
      </c>
      <c r="K151" s="41">
        <v>2046</v>
      </c>
      <c r="L151" s="41">
        <v>2164</v>
      </c>
      <c r="M151" s="41">
        <v>2443</v>
      </c>
      <c r="N151" s="41">
        <v>3127</v>
      </c>
    </row>
    <row r="152" spans="2:14">
      <c r="C152" s="41">
        <v>1748</v>
      </c>
      <c r="D152" s="41">
        <v>1923</v>
      </c>
      <c r="E152" s="41">
        <v>1871</v>
      </c>
      <c r="F152" s="41">
        <v>2218</v>
      </c>
      <c r="G152" s="41">
        <v>1693</v>
      </c>
      <c r="H152" s="41">
        <v>1665</v>
      </c>
      <c r="I152" s="41">
        <v>2210</v>
      </c>
      <c r="J152" s="41">
        <v>1703</v>
      </c>
      <c r="K152" s="41">
        <v>1970</v>
      </c>
      <c r="L152" s="41">
        <v>2212</v>
      </c>
      <c r="M152" s="41">
        <v>2465</v>
      </c>
      <c r="N152" s="41">
        <v>2306</v>
      </c>
    </row>
    <row r="153" spans="2:14">
      <c r="B153" s="41">
        <v>15</v>
      </c>
      <c r="C153" s="41">
        <v>1836</v>
      </c>
      <c r="D153" s="41">
        <v>1836</v>
      </c>
      <c r="E153" s="41">
        <v>1835</v>
      </c>
      <c r="F153" s="41">
        <v>1648</v>
      </c>
      <c r="G153" s="41">
        <v>1578</v>
      </c>
      <c r="H153" s="41">
        <v>1731</v>
      </c>
      <c r="I153" s="41">
        <v>2941</v>
      </c>
      <c r="J153" s="41">
        <v>1699</v>
      </c>
      <c r="K153" s="41">
        <v>1843</v>
      </c>
      <c r="L153" s="41">
        <v>2184</v>
      </c>
      <c r="M153" s="41">
        <v>2315</v>
      </c>
      <c r="N153" s="41">
        <v>2631</v>
      </c>
    </row>
    <row r="154" spans="2:14">
      <c r="C154" s="41">
        <v>2285</v>
      </c>
      <c r="D154" s="41">
        <v>2289</v>
      </c>
      <c r="E154" s="41">
        <v>2196</v>
      </c>
      <c r="F154" s="41">
        <v>1716</v>
      </c>
      <c r="G154" s="41">
        <v>1487</v>
      </c>
      <c r="H154" s="41">
        <v>1665</v>
      </c>
      <c r="I154" s="41">
        <v>2128</v>
      </c>
      <c r="J154" s="41">
        <v>2477</v>
      </c>
      <c r="K154" s="41">
        <v>1983</v>
      </c>
      <c r="L154" s="41">
        <v>3081</v>
      </c>
      <c r="M154" s="41">
        <v>2417</v>
      </c>
      <c r="N154" s="41">
        <v>2495</v>
      </c>
    </row>
    <row r="155" spans="2:14">
      <c r="C155" s="41">
        <v>1758</v>
      </c>
      <c r="D155" s="41">
        <v>2598</v>
      </c>
      <c r="E155" s="41">
        <v>2441</v>
      </c>
      <c r="F155" s="41">
        <v>1746</v>
      </c>
      <c r="G155" s="41">
        <v>1660</v>
      </c>
      <c r="H155" s="41">
        <v>1756</v>
      </c>
      <c r="I155" s="41">
        <v>2165</v>
      </c>
      <c r="J155" s="41">
        <v>2734</v>
      </c>
      <c r="K155" s="41">
        <v>1909</v>
      </c>
      <c r="L155" s="41">
        <v>3095</v>
      </c>
      <c r="M155" s="41">
        <v>2204</v>
      </c>
      <c r="N155" s="41">
        <v>2466</v>
      </c>
    </row>
    <row r="156" spans="2:14">
      <c r="C156" s="41">
        <v>2152</v>
      </c>
      <c r="D156" s="41">
        <v>2778</v>
      </c>
      <c r="E156" s="41">
        <v>2184</v>
      </c>
      <c r="F156" s="41">
        <v>1540</v>
      </c>
      <c r="G156" s="41">
        <v>1514</v>
      </c>
      <c r="H156" s="41">
        <v>1577</v>
      </c>
      <c r="I156" s="41">
        <v>2568</v>
      </c>
      <c r="J156" s="41">
        <v>1976</v>
      </c>
      <c r="K156" s="41">
        <v>1732</v>
      </c>
      <c r="L156" s="41">
        <v>2535</v>
      </c>
      <c r="M156" s="41">
        <v>3097</v>
      </c>
      <c r="N156" s="41">
        <v>2298</v>
      </c>
    </row>
    <row r="157" spans="2:14">
      <c r="C157" s="41">
        <v>2048</v>
      </c>
      <c r="D157" s="41">
        <v>2395</v>
      </c>
      <c r="E157" s="41">
        <v>2095</v>
      </c>
      <c r="F157" s="41">
        <v>1599</v>
      </c>
      <c r="G157" s="41">
        <v>1579</v>
      </c>
      <c r="H157" s="41">
        <v>2286</v>
      </c>
      <c r="I157" s="41">
        <v>3257</v>
      </c>
      <c r="J157" s="41">
        <v>1862</v>
      </c>
      <c r="K157" s="41">
        <v>1811</v>
      </c>
      <c r="L157" s="41">
        <v>2088</v>
      </c>
      <c r="M157" s="41">
        <v>3048</v>
      </c>
      <c r="N157" s="41">
        <v>2351</v>
      </c>
    </row>
    <row r="158" spans="2:14">
      <c r="C158" s="41">
        <v>2086</v>
      </c>
      <c r="D158" s="41">
        <v>2014</v>
      </c>
      <c r="E158" s="41">
        <v>2035</v>
      </c>
      <c r="F158" s="41">
        <v>1717</v>
      </c>
      <c r="G158" s="41">
        <v>1590</v>
      </c>
      <c r="H158" s="41">
        <v>2477</v>
      </c>
      <c r="I158" s="41">
        <v>3119</v>
      </c>
      <c r="J158" s="41">
        <v>1886</v>
      </c>
      <c r="K158" s="41">
        <v>1855</v>
      </c>
      <c r="L158" s="41">
        <v>2073</v>
      </c>
      <c r="M158" s="41">
        <v>2418</v>
      </c>
      <c r="N158" s="41">
        <v>2845</v>
      </c>
    </row>
    <row r="159" spans="2:14">
      <c r="C159" s="41">
        <v>2379</v>
      </c>
      <c r="D159" s="41">
        <v>2058</v>
      </c>
      <c r="E159" s="41">
        <v>1962</v>
      </c>
      <c r="F159" s="41">
        <v>1680</v>
      </c>
      <c r="G159" s="41">
        <v>2053</v>
      </c>
      <c r="H159" s="41">
        <v>1749</v>
      </c>
      <c r="I159" s="41">
        <v>3021</v>
      </c>
      <c r="J159" s="41">
        <v>1815</v>
      </c>
      <c r="K159" s="41">
        <v>2237</v>
      </c>
      <c r="L159" s="41">
        <v>3202</v>
      </c>
      <c r="M159" s="41">
        <v>2368</v>
      </c>
      <c r="N159" s="41">
        <v>3317</v>
      </c>
    </row>
    <row r="160" spans="2:14">
      <c r="B160" s="41">
        <v>16</v>
      </c>
      <c r="C160" s="41">
        <v>2837</v>
      </c>
      <c r="D160" s="41">
        <v>2091</v>
      </c>
      <c r="E160" s="41">
        <v>2203</v>
      </c>
      <c r="F160" s="41">
        <v>1950</v>
      </c>
      <c r="G160" s="41">
        <v>2249</v>
      </c>
      <c r="H160" s="41">
        <v>1784</v>
      </c>
      <c r="I160" s="41">
        <v>2826</v>
      </c>
      <c r="J160" s="41">
        <v>2038</v>
      </c>
      <c r="K160" s="41">
        <v>2613</v>
      </c>
      <c r="L160" s="41">
        <v>3395</v>
      </c>
      <c r="M160" s="41">
        <v>2179</v>
      </c>
      <c r="N160" s="41">
        <v>3455</v>
      </c>
    </row>
    <row r="161" spans="2:14">
      <c r="C161" s="41">
        <v>2339</v>
      </c>
      <c r="D161" s="41">
        <v>2135</v>
      </c>
      <c r="E161" s="41">
        <v>2477</v>
      </c>
      <c r="F161" s="41">
        <v>1681</v>
      </c>
      <c r="G161" s="41">
        <v>1631</v>
      </c>
      <c r="H161" s="41">
        <v>1630</v>
      </c>
      <c r="I161" s="41">
        <v>3022</v>
      </c>
      <c r="J161" s="41">
        <v>1891</v>
      </c>
      <c r="K161" s="41">
        <v>2124</v>
      </c>
      <c r="L161" s="41">
        <v>3128</v>
      </c>
      <c r="M161" s="41">
        <v>2236</v>
      </c>
      <c r="N161" s="41">
        <v>3547</v>
      </c>
    </row>
    <row r="162" spans="2:14">
      <c r="C162" s="41">
        <v>2181</v>
      </c>
      <c r="D162" s="41">
        <v>2025</v>
      </c>
      <c r="E162" s="41">
        <v>2042</v>
      </c>
      <c r="F162" s="41">
        <v>1774</v>
      </c>
      <c r="G162" s="41">
        <v>1627</v>
      </c>
      <c r="H162" s="41">
        <v>1708</v>
      </c>
      <c r="I162" s="41">
        <v>2416</v>
      </c>
      <c r="J162" s="41">
        <v>2123</v>
      </c>
      <c r="K162" s="41">
        <v>1995</v>
      </c>
      <c r="L162" s="41">
        <v>2682</v>
      </c>
      <c r="M162" s="41">
        <v>2101</v>
      </c>
      <c r="N162" s="41">
        <v>3431</v>
      </c>
    </row>
    <row r="163" spans="2:14">
      <c r="C163" s="41">
        <v>1606</v>
      </c>
      <c r="D163" s="41">
        <v>1981</v>
      </c>
      <c r="E163" s="41">
        <v>2056</v>
      </c>
      <c r="F163" s="41">
        <v>1682</v>
      </c>
      <c r="G163" s="41">
        <v>1721</v>
      </c>
      <c r="H163" s="41">
        <v>1646</v>
      </c>
      <c r="I163" s="41">
        <v>2252</v>
      </c>
      <c r="J163" s="41">
        <v>2752</v>
      </c>
      <c r="K163" s="41">
        <v>2140</v>
      </c>
      <c r="L163" s="41">
        <v>2068</v>
      </c>
      <c r="M163" s="41">
        <v>1972</v>
      </c>
      <c r="N163" s="41">
        <v>2664</v>
      </c>
    </row>
    <row r="164" spans="2:14">
      <c r="C164" s="41">
        <v>1679</v>
      </c>
      <c r="D164" s="41">
        <v>2155</v>
      </c>
      <c r="E164" s="41">
        <v>2139</v>
      </c>
      <c r="F164" s="41">
        <v>2279</v>
      </c>
      <c r="G164" s="41">
        <v>1619</v>
      </c>
      <c r="H164" s="41">
        <v>1723</v>
      </c>
      <c r="I164" s="41">
        <v>2168</v>
      </c>
      <c r="J164" s="41">
        <v>2478</v>
      </c>
      <c r="K164" s="41">
        <v>1930</v>
      </c>
      <c r="L164" s="41">
        <v>2328</v>
      </c>
      <c r="M164" s="41">
        <v>2160</v>
      </c>
      <c r="N164" s="41">
        <v>2567</v>
      </c>
    </row>
    <row r="165" spans="2:14">
      <c r="C165" s="41">
        <v>1749</v>
      </c>
      <c r="D165" s="41">
        <v>2133</v>
      </c>
      <c r="E165" s="41">
        <v>2048</v>
      </c>
      <c r="F165" s="41">
        <v>2720</v>
      </c>
      <c r="G165" s="41">
        <v>1637</v>
      </c>
      <c r="H165" s="41">
        <v>1532</v>
      </c>
      <c r="I165" s="41">
        <v>2157</v>
      </c>
      <c r="J165" s="41">
        <v>2308</v>
      </c>
      <c r="K165" s="41">
        <v>2096</v>
      </c>
      <c r="L165" s="41">
        <v>2298</v>
      </c>
      <c r="M165" s="41">
        <v>2027</v>
      </c>
      <c r="N165" s="41">
        <v>2557</v>
      </c>
    </row>
    <row r="166" spans="2:14">
      <c r="C166" s="41">
        <v>2090</v>
      </c>
      <c r="D166" s="41">
        <v>2025</v>
      </c>
      <c r="E166" s="41">
        <v>1893</v>
      </c>
      <c r="F166" s="41">
        <v>2769</v>
      </c>
      <c r="G166" s="41">
        <v>1575</v>
      </c>
      <c r="H166" s="41">
        <v>1679</v>
      </c>
      <c r="I166" s="41">
        <v>2119</v>
      </c>
      <c r="J166" s="41">
        <v>2263</v>
      </c>
      <c r="K166" s="41">
        <v>2208</v>
      </c>
      <c r="L166" s="41">
        <v>2189</v>
      </c>
      <c r="M166" s="41">
        <v>2068</v>
      </c>
      <c r="N166" s="41">
        <v>2442</v>
      </c>
    </row>
    <row r="167" spans="2:14">
      <c r="C167" s="41">
        <v>1704</v>
      </c>
      <c r="D167" s="41">
        <v>2109</v>
      </c>
      <c r="E167" s="41">
        <v>2025</v>
      </c>
      <c r="F167" s="41">
        <v>2412</v>
      </c>
      <c r="G167" s="41">
        <v>1688</v>
      </c>
      <c r="H167" s="41">
        <v>1797</v>
      </c>
      <c r="I167" s="41">
        <v>2196</v>
      </c>
      <c r="J167" s="41">
        <v>2027</v>
      </c>
      <c r="K167" s="41">
        <v>1803</v>
      </c>
      <c r="L167" s="41">
        <v>2053</v>
      </c>
      <c r="M167" s="41">
        <v>2759</v>
      </c>
      <c r="N167" s="41">
        <v>2520</v>
      </c>
    </row>
    <row r="168" spans="2:14">
      <c r="B168" s="41">
        <v>17</v>
      </c>
      <c r="C168" s="41">
        <v>2074</v>
      </c>
      <c r="D168" s="41">
        <v>2047</v>
      </c>
      <c r="E168" s="41">
        <v>1936</v>
      </c>
      <c r="F168" s="41">
        <v>2188</v>
      </c>
      <c r="G168" s="41">
        <v>2448</v>
      </c>
      <c r="H168" s="41">
        <v>1705</v>
      </c>
      <c r="I168" s="41">
        <v>2073</v>
      </c>
      <c r="J168" s="41">
        <v>1937</v>
      </c>
      <c r="K168" s="41">
        <v>1963</v>
      </c>
      <c r="L168" s="41">
        <v>2161</v>
      </c>
      <c r="M168" s="41">
        <v>3461</v>
      </c>
      <c r="N168" s="41">
        <v>2269</v>
      </c>
    </row>
    <row r="169" spans="2:14">
      <c r="C169" s="41">
        <v>2022</v>
      </c>
      <c r="D169" s="41">
        <v>2272</v>
      </c>
      <c r="E169" s="41">
        <v>2325</v>
      </c>
      <c r="F169" s="41">
        <v>1690</v>
      </c>
      <c r="G169" s="41">
        <v>2823</v>
      </c>
      <c r="H169" s="41">
        <v>1797</v>
      </c>
      <c r="I169" s="41">
        <v>2149</v>
      </c>
      <c r="J169" s="41">
        <v>1699</v>
      </c>
      <c r="K169" s="41">
        <v>2459</v>
      </c>
      <c r="L169" s="41">
        <v>2067</v>
      </c>
      <c r="M169" s="41">
        <v>3321</v>
      </c>
      <c r="N169" s="41">
        <v>2362</v>
      </c>
    </row>
    <row r="170" spans="2:14">
      <c r="C170" s="41">
        <v>1882</v>
      </c>
      <c r="D170" s="41">
        <v>2772</v>
      </c>
      <c r="E170" s="41">
        <v>2606</v>
      </c>
      <c r="F170" s="41">
        <v>1643</v>
      </c>
      <c r="G170" s="41">
        <v>2795</v>
      </c>
      <c r="H170" s="41">
        <v>2048</v>
      </c>
      <c r="I170" s="41">
        <v>2141</v>
      </c>
      <c r="J170" s="41">
        <v>1856</v>
      </c>
      <c r="K170" s="41">
        <v>2706</v>
      </c>
      <c r="L170" s="41">
        <v>2068</v>
      </c>
      <c r="M170" s="41">
        <v>3296</v>
      </c>
      <c r="N170" s="41">
        <v>2454</v>
      </c>
    </row>
    <row r="171" spans="2:14">
      <c r="C171" s="41">
        <v>2205</v>
      </c>
      <c r="D171" s="41">
        <v>2602</v>
      </c>
      <c r="E171" s="41">
        <v>2231</v>
      </c>
      <c r="F171" s="41">
        <v>1590</v>
      </c>
      <c r="G171" s="41">
        <v>2397</v>
      </c>
      <c r="H171" s="41">
        <v>2511</v>
      </c>
      <c r="I171" s="41">
        <v>2053</v>
      </c>
      <c r="J171" s="41">
        <v>2276</v>
      </c>
      <c r="K171" s="41">
        <v>2522</v>
      </c>
      <c r="L171" s="41">
        <v>2105</v>
      </c>
      <c r="M171" s="41">
        <v>2722</v>
      </c>
      <c r="N171" s="41">
        <v>3176</v>
      </c>
    </row>
    <row r="172" spans="2:14">
      <c r="C172" s="41">
        <v>2314</v>
      </c>
      <c r="D172" s="41">
        <v>2296</v>
      </c>
      <c r="E172" s="41">
        <v>2187</v>
      </c>
      <c r="F172" s="41">
        <v>1802</v>
      </c>
      <c r="G172" s="41">
        <v>1945</v>
      </c>
      <c r="H172" s="41">
        <v>2128</v>
      </c>
      <c r="I172" s="41">
        <v>2130</v>
      </c>
      <c r="J172" s="41">
        <v>1946</v>
      </c>
      <c r="K172" s="41">
        <v>1990</v>
      </c>
      <c r="L172" s="41">
        <v>2672</v>
      </c>
      <c r="M172" s="41">
        <v>2428</v>
      </c>
      <c r="N172" s="41">
        <v>2667</v>
      </c>
    </row>
    <row r="173" spans="2:14">
      <c r="C173" s="41">
        <v>2225</v>
      </c>
      <c r="D173" s="41">
        <v>2183</v>
      </c>
      <c r="E173" s="41">
        <v>2440</v>
      </c>
      <c r="F173" s="41">
        <v>1609</v>
      </c>
      <c r="G173" s="41">
        <v>1754</v>
      </c>
      <c r="H173" s="41">
        <v>1620</v>
      </c>
      <c r="I173" s="41">
        <v>2784</v>
      </c>
      <c r="J173" s="41">
        <v>2091</v>
      </c>
      <c r="K173" s="41">
        <v>2014</v>
      </c>
      <c r="L173" s="41">
        <v>3675</v>
      </c>
      <c r="M173" s="41">
        <v>2430</v>
      </c>
      <c r="N173" s="41">
        <v>2366</v>
      </c>
    </row>
    <row r="174" spans="2:14">
      <c r="C174" s="41">
        <v>1846</v>
      </c>
      <c r="D174" s="41">
        <v>2238</v>
      </c>
      <c r="E174" s="41">
        <v>1790</v>
      </c>
      <c r="F174" s="41">
        <v>1631</v>
      </c>
      <c r="G174" s="41">
        <v>1730</v>
      </c>
      <c r="H174" s="41">
        <v>1569</v>
      </c>
      <c r="I174" s="41">
        <v>2193</v>
      </c>
      <c r="J174" s="41">
        <v>2072</v>
      </c>
      <c r="K174" s="41">
        <v>2018</v>
      </c>
      <c r="L174" s="41">
        <v>3362</v>
      </c>
      <c r="M174" s="41">
        <v>2321</v>
      </c>
      <c r="N174" s="41">
        <v>2523</v>
      </c>
    </row>
    <row r="175" spans="2:14">
      <c r="B175" s="41">
        <v>18</v>
      </c>
      <c r="C175" s="41">
        <v>1714</v>
      </c>
      <c r="D175" s="41">
        <v>1882</v>
      </c>
      <c r="E175" s="41">
        <v>1826</v>
      </c>
      <c r="F175" s="41">
        <v>1521</v>
      </c>
      <c r="G175" s="41">
        <v>1737</v>
      </c>
      <c r="H175" s="41">
        <v>1599</v>
      </c>
      <c r="I175" s="41">
        <v>2136</v>
      </c>
      <c r="J175" s="41">
        <v>2039</v>
      </c>
      <c r="K175" s="41">
        <v>1934</v>
      </c>
      <c r="L175" s="41">
        <v>3088</v>
      </c>
      <c r="M175" s="41">
        <v>2425</v>
      </c>
      <c r="N175" s="41">
        <v>2615</v>
      </c>
    </row>
    <row r="176" spans="2:14">
      <c r="C176" s="41">
        <v>1691</v>
      </c>
      <c r="D176" s="41">
        <v>1980</v>
      </c>
      <c r="E176" s="41">
        <v>1739</v>
      </c>
      <c r="F176" s="41">
        <v>1490</v>
      </c>
      <c r="G176" s="41">
        <v>1655</v>
      </c>
      <c r="H176" s="41">
        <v>1812</v>
      </c>
      <c r="I176" s="41">
        <v>2026</v>
      </c>
      <c r="J176" s="41">
        <v>1987</v>
      </c>
      <c r="K176" s="41">
        <v>1856</v>
      </c>
      <c r="L176" s="41">
        <v>3137</v>
      </c>
      <c r="M176" s="41">
        <v>2240</v>
      </c>
      <c r="N176" s="41">
        <v>2566</v>
      </c>
    </row>
    <row r="177" spans="2:14">
      <c r="C177" s="41">
        <v>1908</v>
      </c>
      <c r="D177" s="41">
        <v>1813</v>
      </c>
      <c r="E177" s="41">
        <v>2113</v>
      </c>
      <c r="F177" s="41">
        <v>2349</v>
      </c>
      <c r="G177" s="41">
        <v>1499</v>
      </c>
      <c r="H177" s="41">
        <v>1780</v>
      </c>
      <c r="I177" s="41">
        <v>2136</v>
      </c>
      <c r="J177" s="41">
        <v>2501</v>
      </c>
      <c r="K177" s="41">
        <v>2146</v>
      </c>
      <c r="L177" s="41">
        <v>2339</v>
      </c>
      <c r="M177" s="41">
        <v>2419</v>
      </c>
      <c r="N177" s="41">
        <v>2479</v>
      </c>
    </row>
    <row r="178" spans="2:14">
      <c r="C178" s="41">
        <v>1616</v>
      </c>
      <c r="D178" s="41">
        <v>1958</v>
      </c>
      <c r="E178" s="41">
        <v>2415</v>
      </c>
      <c r="F178" s="41">
        <v>2344</v>
      </c>
      <c r="G178" s="41">
        <v>1563</v>
      </c>
      <c r="H178" s="41">
        <v>1817</v>
      </c>
      <c r="I178" s="41">
        <v>2089</v>
      </c>
      <c r="J178" s="41">
        <v>2828</v>
      </c>
      <c r="K178" s="41">
        <v>2422</v>
      </c>
      <c r="L178" s="41">
        <v>2160</v>
      </c>
      <c r="M178" s="41">
        <v>2061</v>
      </c>
      <c r="N178" s="41">
        <v>2403</v>
      </c>
    </row>
    <row r="179" spans="2:14">
      <c r="C179" s="41">
        <v>1682</v>
      </c>
      <c r="D179" s="41">
        <v>2302</v>
      </c>
      <c r="E179" s="41">
        <v>2314</v>
      </c>
      <c r="F179" s="41">
        <v>2047</v>
      </c>
      <c r="G179" s="41">
        <v>1720</v>
      </c>
      <c r="H179" s="41">
        <v>1649</v>
      </c>
      <c r="I179" s="41">
        <v>2692</v>
      </c>
      <c r="J179" s="41">
        <v>2588</v>
      </c>
      <c r="K179" s="41">
        <v>1882</v>
      </c>
      <c r="L179" s="41">
        <v>2206</v>
      </c>
      <c r="M179" s="41">
        <v>2348</v>
      </c>
      <c r="N179" s="41">
        <v>2588</v>
      </c>
    </row>
    <row r="180" spans="2:14">
      <c r="C180" s="41">
        <v>1751</v>
      </c>
      <c r="D180" s="41">
        <v>1916</v>
      </c>
      <c r="E180" s="41">
        <v>1970</v>
      </c>
      <c r="F180" s="41">
        <v>1647</v>
      </c>
      <c r="G180" s="41">
        <v>1469</v>
      </c>
      <c r="H180" s="41">
        <v>1709</v>
      </c>
      <c r="I180" s="41">
        <v>2122</v>
      </c>
      <c r="J180" s="41">
        <v>2463</v>
      </c>
      <c r="K180" s="41">
        <v>2511</v>
      </c>
      <c r="L180" s="41">
        <v>2211</v>
      </c>
      <c r="M180" s="41">
        <v>2495</v>
      </c>
      <c r="N180" s="41">
        <v>2623</v>
      </c>
    </row>
    <row r="181" spans="2:14">
      <c r="C181" s="41">
        <v>1885</v>
      </c>
      <c r="D181" s="41">
        <v>1821</v>
      </c>
      <c r="E181" s="41">
        <v>2154</v>
      </c>
      <c r="F181" s="41">
        <v>1630</v>
      </c>
      <c r="G181" s="41">
        <v>2265</v>
      </c>
      <c r="H181" s="41">
        <v>2102</v>
      </c>
      <c r="I181" s="41">
        <v>2141</v>
      </c>
      <c r="J181" s="41">
        <v>1893</v>
      </c>
      <c r="K181" s="41">
        <v>2143</v>
      </c>
      <c r="L181" s="41">
        <v>2193</v>
      </c>
      <c r="M181" s="41">
        <v>2865</v>
      </c>
      <c r="N181" s="41">
        <v>2474</v>
      </c>
    </row>
    <row r="182" spans="2:14">
      <c r="C182" s="41">
        <v>1857</v>
      </c>
      <c r="D182" s="41">
        <v>1863</v>
      </c>
      <c r="E182" s="41">
        <v>2304</v>
      </c>
      <c r="F182" s="41">
        <v>1712</v>
      </c>
      <c r="G182" s="41">
        <v>2411</v>
      </c>
      <c r="H182" s="41">
        <v>2520</v>
      </c>
      <c r="I182" s="41">
        <v>2107</v>
      </c>
      <c r="J182" s="41">
        <v>1852</v>
      </c>
      <c r="K182" s="41">
        <v>1893</v>
      </c>
      <c r="L182" s="41">
        <v>2799</v>
      </c>
      <c r="M182" s="41">
        <v>3362</v>
      </c>
      <c r="N182" s="41">
        <v>2835</v>
      </c>
    </row>
    <row r="183" spans="2:14">
      <c r="B183" s="41" t="s">
        <v>140</v>
      </c>
      <c r="C183" s="41">
        <f>AVERAGE(C3:C182)</f>
        <v>2035.2444444444445</v>
      </c>
      <c r="D183" s="41">
        <f t="shared" ref="D183:N183" si="0">AVERAGE(D3:D182)</f>
        <v>2081.2222222222222</v>
      </c>
      <c r="E183" s="41">
        <f t="shared" si="0"/>
        <v>2215.0555555555557</v>
      </c>
      <c r="F183" s="41">
        <f t="shared" si="0"/>
        <v>2082.3555555555554</v>
      </c>
      <c r="G183" s="41">
        <f t="shared" si="0"/>
        <v>2045.7222222222222</v>
      </c>
      <c r="H183" s="41">
        <f t="shared" si="0"/>
        <v>2070.8555555555554</v>
      </c>
      <c r="I183" s="41">
        <f t="shared" si="0"/>
        <v>2433.5611111111111</v>
      </c>
      <c r="J183" s="41">
        <f t="shared" si="0"/>
        <v>2252.161111111111</v>
      </c>
      <c r="K183" s="41">
        <f t="shared" si="0"/>
        <v>2312.0666666666666</v>
      </c>
      <c r="L183" s="41">
        <f t="shared" si="0"/>
        <v>2777.2555555555555</v>
      </c>
      <c r="M183" s="41">
        <f t="shared" si="0"/>
        <v>2838.7388888888891</v>
      </c>
      <c r="N183" s="41">
        <f t="shared" si="0"/>
        <v>2843.8666666666668</v>
      </c>
    </row>
    <row r="184" spans="2:14">
      <c r="C184" s="41">
        <f>AVERAGE(C183:H183)</f>
        <v>2088.4092592592592</v>
      </c>
      <c r="I184" s="41">
        <f>AVERAGE(I183:N183)</f>
        <v>2576.2750000000001</v>
      </c>
    </row>
  </sheetData>
  <mergeCells count="2">
    <mergeCell ref="C2:H2"/>
    <mergeCell ref="I2:N2"/>
  </mergeCells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6.Document" shapeId="16385" r:id="rId3">
          <objectPr defaultSize="0" autoPict="0" r:id="rId4">
            <anchor moveWithCells="1">
              <from>
                <xdr:col>14</xdr:col>
                <xdr:colOff>304800</xdr:colOff>
                <xdr:row>0</xdr:row>
                <xdr:rowOff>101600</xdr:rowOff>
              </from>
              <to>
                <xdr:col>21</xdr:col>
                <xdr:colOff>533400</xdr:colOff>
                <xdr:row>15</xdr:row>
                <xdr:rowOff>101600</xdr:rowOff>
              </to>
            </anchor>
          </objectPr>
        </oleObject>
      </mc:Choice>
      <mc:Fallback>
        <oleObject progId="Prism6.Document" shapeId="16385" r:id="rId3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49ED8-F712-B14A-89E8-6BF2CBC52FEF}">
  <dimension ref="B2:U203"/>
  <sheetViews>
    <sheetView zoomScale="75" zoomScaleNormal="85" workbookViewId="0">
      <selection activeCell="A15" sqref="A15"/>
    </sheetView>
  </sheetViews>
  <sheetFormatPr baseColWidth="10" defaultColWidth="8.83203125" defaultRowHeight="15"/>
  <cols>
    <col min="1" max="16384" width="8.83203125" style="41"/>
  </cols>
  <sheetData>
    <row r="2" spans="2:14">
      <c r="B2" s="41" t="s">
        <v>54</v>
      </c>
      <c r="C2" s="43" t="s">
        <v>8</v>
      </c>
      <c r="D2" s="44"/>
      <c r="E2" s="44"/>
      <c r="F2" s="44"/>
      <c r="G2" s="44"/>
      <c r="H2" s="45"/>
      <c r="I2" s="46" t="s">
        <v>141</v>
      </c>
      <c r="J2" s="47"/>
      <c r="K2" s="47"/>
      <c r="L2" s="47"/>
      <c r="M2" s="47"/>
      <c r="N2" s="48"/>
    </row>
    <row r="3" spans="2:14">
      <c r="B3" s="41">
        <v>19</v>
      </c>
      <c r="C3" s="41">
        <v>0.92700000000000005</v>
      </c>
      <c r="D3" s="41">
        <v>0.96099999999999997</v>
      </c>
      <c r="E3" s="41">
        <v>0.98599999999999999</v>
      </c>
      <c r="F3" s="41">
        <v>0.80500000000000005</v>
      </c>
      <c r="G3" s="41">
        <v>0.86099999999999999</v>
      </c>
      <c r="H3" s="41">
        <v>0.97299999999999998</v>
      </c>
      <c r="I3" s="41">
        <v>0.95399999999999996</v>
      </c>
      <c r="J3" s="41">
        <v>0.80100000000000005</v>
      </c>
      <c r="K3" s="41">
        <v>0.88300000000000001</v>
      </c>
      <c r="L3" s="41">
        <v>0.9</v>
      </c>
      <c r="M3" s="41">
        <v>0.91700000000000004</v>
      </c>
      <c r="N3" s="41">
        <v>0.94</v>
      </c>
    </row>
    <row r="4" spans="2:14">
      <c r="C4" s="41">
        <v>0.96199999999999997</v>
      </c>
      <c r="D4" s="41">
        <v>0.99399999999999999</v>
      </c>
      <c r="E4" s="41">
        <v>0.97699999999999998</v>
      </c>
      <c r="F4" s="41">
        <v>0.80900000000000005</v>
      </c>
      <c r="G4" s="41">
        <v>0.84699999999999998</v>
      </c>
      <c r="H4" s="41">
        <v>0.91200000000000003</v>
      </c>
      <c r="I4" s="41">
        <v>0.96699999999999997</v>
      </c>
      <c r="J4" s="41">
        <v>0.84799999999999998</v>
      </c>
      <c r="K4" s="41">
        <v>0.94799999999999995</v>
      </c>
      <c r="L4" s="41">
        <v>0.90600000000000003</v>
      </c>
      <c r="M4" s="41">
        <v>0.92500000000000004</v>
      </c>
      <c r="N4" s="41">
        <v>0.90700000000000003</v>
      </c>
    </row>
    <row r="5" spans="2:14">
      <c r="C5" s="41">
        <v>0.96599999999999997</v>
      </c>
      <c r="D5" s="41">
        <v>0.97399999999999998</v>
      </c>
      <c r="E5" s="41">
        <v>0.99099999999999999</v>
      </c>
      <c r="F5" s="41">
        <v>0.83799999999999997</v>
      </c>
      <c r="G5" s="41">
        <v>0.78100000000000003</v>
      </c>
      <c r="H5" s="41">
        <v>0.93300000000000005</v>
      </c>
      <c r="I5" s="41">
        <v>0.98799999999999999</v>
      </c>
      <c r="J5" s="41">
        <v>0.83899999999999997</v>
      </c>
      <c r="K5" s="41">
        <v>0.90400000000000003</v>
      </c>
      <c r="L5" s="41">
        <v>0.90500000000000003</v>
      </c>
      <c r="M5" s="41">
        <v>0.89200000000000002</v>
      </c>
      <c r="N5" s="41">
        <v>0.91900000000000004</v>
      </c>
    </row>
    <row r="6" spans="2:14">
      <c r="C6" s="41">
        <v>0.94099999999999995</v>
      </c>
      <c r="D6" s="41">
        <v>0.999</v>
      </c>
      <c r="E6" s="41">
        <v>0.98399999999999999</v>
      </c>
      <c r="F6" s="41">
        <v>0.86899999999999999</v>
      </c>
      <c r="G6" s="41">
        <v>0.80100000000000005</v>
      </c>
      <c r="H6" s="41">
        <v>0.89700000000000002</v>
      </c>
      <c r="I6" s="41">
        <v>0.96899999999999997</v>
      </c>
      <c r="J6" s="41">
        <v>0.90900000000000003</v>
      </c>
      <c r="K6" s="41">
        <v>0.93400000000000005</v>
      </c>
      <c r="L6" s="41">
        <v>0.90100000000000002</v>
      </c>
      <c r="M6" s="41">
        <v>0.86299999999999999</v>
      </c>
      <c r="N6" s="41">
        <v>0.86399999999999999</v>
      </c>
    </row>
    <row r="7" spans="2:14">
      <c r="C7" s="41">
        <v>0.92300000000000004</v>
      </c>
      <c r="D7" s="41">
        <v>0.97199999999999998</v>
      </c>
      <c r="E7" s="41">
        <v>1.0349999999999999</v>
      </c>
      <c r="F7" s="41">
        <v>0.93799999999999994</v>
      </c>
      <c r="G7" s="41">
        <v>0.78900000000000003</v>
      </c>
      <c r="H7" s="41">
        <v>0.89700000000000002</v>
      </c>
      <c r="I7" s="41">
        <v>0.93200000000000005</v>
      </c>
      <c r="J7" s="41">
        <v>0.92300000000000004</v>
      </c>
      <c r="K7" s="41">
        <v>0.93700000000000006</v>
      </c>
      <c r="L7" s="41">
        <v>0.85499999999999998</v>
      </c>
      <c r="M7" s="41">
        <v>0.90400000000000003</v>
      </c>
      <c r="N7" s="41">
        <v>0.86099999999999999</v>
      </c>
    </row>
    <row r="8" spans="2:14">
      <c r="C8" s="41">
        <v>0.86899999999999999</v>
      </c>
      <c r="D8" s="41">
        <v>1.004</v>
      </c>
      <c r="E8" s="41">
        <v>0.99199999999999999</v>
      </c>
      <c r="F8" s="41">
        <v>0.92700000000000005</v>
      </c>
      <c r="G8" s="41">
        <v>0.78900000000000003</v>
      </c>
      <c r="H8" s="41">
        <v>0.89900000000000002</v>
      </c>
      <c r="I8" s="41">
        <v>0.90600000000000003</v>
      </c>
      <c r="J8" s="41">
        <v>0.873</v>
      </c>
      <c r="K8" s="41">
        <v>0.96599999999999997</v>
      </c>
      <c r="L8" s="41">
        <v>0.84699999999999998</v>
      </c>
      <c r="M8" s="41">
        <v>0.85</v>
      </c>
      <c r="N8" s="41">
        <v>0.84</v>
      </c>
    </row>
    <row r="9" spans="2:14">
      <c r="C9" s="41">
        <v>0.86099999999999999</v>
      </c>
      <c r="D9" s="41">
        <v>1.0329999999999999</v>
      </c>
      <c r="E9" s="41">
        <v>0.99199999999999999</v>
      </c>
      <c r="F9" s="41">
        <v>0.82</v>
      </c>
      <c r="G9" s="41">
        <v>0.84699999999999998</v>
      </c>
      <c r="H9" s="41">
        <v>0.78600000000000003</v>
      </c>
      <c r="I9" s="41">
        <v>0.93</v>
      </c>
      <c r="J9" s="41">
        <v>0.85199999999999998</v>
      </c>
      <c r="K9" s="41">
        <v>0.94799999999999995</v>
      </c>
      <c r="L9" s="41">
        <v>0.85</v>
      </c>
      <c r="M9" s="41">
        <v>0.86899999999999999</v>
      </c>
      <c r="N9" s="41">
        <v>0.83099999999999996</v>
      </c>
    </row>
    <row r="10" spans="2:14">
      <c r="B10" s="41">
        <v>20</v>
      </c>
      <c r="C10" s="41">
        <v>0.88700000000000001</v>
      </c>
      <c r="D10" s="41">
        <v>0.99399999999999999</v>
      </c>
      <c r="E10" s="41">
        <v>1.018</v>
      </c>
      <c r="F10" s="41">
        <v>0.88200000000000001</v>
      </c>
      <c r="G10" s="41">
        <v>0.83399999999999996</v>
      </c>
      <c r="H10" s="41">
        <v>0.81</v>
      </c>
      <c r="I10" s="41">
        <v>0.91900000000000004</v>
      </c>
      <c r="J10" s="41">
        <v>0.83599999999999997</v>
      </c>
      <c r="K10" s="41">
        <v>0.95699999999999996</v>
      </c>
      <c r="L10" s="41">
        <v>0.84299999999999997</v>
      </c>
      <c r="M10" s="41">
        <v>0.9</v>
      </c>
      <c r="N10" s="41">
        <v>0.86499999999999999</v>
      </c>
    </row>
    <row r="11" spans="2:14">
      <c r="C11" s="41">
        <v>0.871</v>
      </c>
      <c r="D11" s="41">
        <v>1</v>
      </c>
      <c r="E11" s="41">
        <v>0.98699999999999999</v>
      </c>
      <c r="F11" s="41">
        <v>0.873</v>
      </c>
      <c r="G11" s="41">
        <v>0.81699999999999995</v>
      </c>
      <c r="H11" s="41">
        <v>0.80900000000000005</v>
      </c>
      <c r="I11" s="41">
        <v>0.879</v>
      </c>
      <c r="J11" s="41">
        <v>0.873</v>
      </c>
      <c r="K11" s="41">
        <v>0.91200000000000003</v>
      </c>
      <c r="L11" s="41">
        <v>0.80800000000000005</v>
      </c>
      <c r="M11" s="41">
        <v>0.872</v>
      </c>
      <c r="N11" s="41">
        <v>0.86399999999999999</v>
      </c>
    </row>
    <row r="12" spans="2:14">
      <c r="C12" s="41">
        <v>0.93</v>
      </c>
      <c r="D12" s="41">
        <v>1.004</v>
      </c>
      <c r="E12" s="41">
        <v>0.94799999999999995</v>
      </c>
      <c r="F12" s="41">
        <v>0.89900000000000002</v>
      </c>
      <c r="G12" s="41">
        <v>0.85099999999999998</v>
      </c>
      <c r="H12" s="41">
        <v>0.85599999999999998</v>
      </c>
      <c r="I12" s="41">
        <v>0.91200000000000003</v>
      </c>
      <c r="J12" s="41">
        <v>0.86</v>
      </c>
      <c r="K12" s="41">
        <v>0.92900000000000005</v>
      </c>
      <c r="L12" s="41">
        <v>0.83799999999999997</v>
      </c>
      <c r="M12" s="41">
        <v>0.92</v>
      </c>
      <c r="N12" s="41">
        <v>0.878</v>
      </c>
    </row>
    <row r="13" spans="2:14">
      <c r="C13" s="41">
        <v>0.94199999999999995</v>
      </c>
      <c r="D13" s="41">
        <v>1.056</v>
      </c>
      <c r="E13" s="41">
        <v>0.97799999999999998</v>
      </c>
      <c r="F13" s="41">
        <v>0.91300000000000003</v>
      </c>
      <c r="G13" s="41">
        <v>0.89500000000000002</v>
      </c>
      <c r="H13" s="41">
        <v>0.89100000000000001</v>
      </c>
      <c r="I13" s="41">
        <v>0.94199999999999995</v>
      </c>
      <c r="J13" s="41">
        <v>0.86199999999999999</v>
      </c>
      <c r="K13" s="41">
        <v>0.90200000000000002</v>
      </c>
      <c r="L13" s="41">
        <v>0.93600000000000005</v>
      </c>
      <c r="M13" s="41">
        <v>0.89100000000000001</v>
      </c>
      <c r="N13" s="41">
        <v>0.84699999999999998</v>
      </c>
    </row>
    <row r="14" spans="2:14">
      <c r="C14" s="41">
        <v>0.97699999999999998</v>
      </c>
      <c r="D14" s="41">
        <v>0.98399999999999999</v>
      </c>
      <c r="E14" s="41">
        <v>0.93700000000000006</v>
      </c>
      <c r="F14" s="41">
        <v>0.94199999999999995</v>
      </c>
      <c r="G14" s="41">
        <v>0.79700000000000004</v>
      </c>
      <c r="H14" s="41">
        <v>0.90800000000000003</v>
      </c>
      <c r="I14" s="41">
        <v>0.92500000000000004</v>
      </c>
      <c r="J14" s="41">
        <v>0.85</v>
      </c>
      <c r="K14" s="41">
        <v>0.91800000000000004</v>
      </c>
      <c r="L14" s="41">
        <v>0.92400000000000004</v>
      </c>
      <c r="M14" s="41">
        <v>0.84099999999999997</v>
      </c>
      <c r="N14" s="41">
        <v>0.84799999999999998</v>
      </c>
    </row>
    <row r="15" spans="2:14">
      <c r="C15" s="41">
        <v>0.96099999999999997</v>
      </c>
      <c r="D15" s="41">
        <v>1.0329999999999999</v>
      </c>
      <c r="E15" s="41">
        <v>0.98499999999999999</v>
      </c>
      <c r="F15" s="41">
        <v>0.89400000000000002</v>
      </c>
      <c r="G15" s="41">
        <v>0.85499999999999998</v>
      </c>
      <c r="H15" s="41">
        <v>0.97499999999999998</v>
      </c>
      <c r="I15" s="41">
        <v>0.91400000000000003</v>
      </c>
      <c r="J15" s="41">
        <v>0.9</v>
      </c>
      <c r="K15" s="41">
        <v>0.95699999999999996</v>
      </c>
      <c r="L15" s="41">
        <v>0.89700000000000002</v>
      </c>
      <c r="M15" s="41">
        <v>0.86099999999999999</v>
      </c>
      <c r="N15" s="41">
        <v>0.89900000000000002</v>
      </c>
    </row>
    <row r="16" spans="2:14">
      <c r="C16" s="41">
        <v>0.96499999999999997</v>
      </c>
      <c r="D16" s="41">
        <v>1.0269999999999999</v>
      </c>
      <c r="E16" s="41">
        <v>0.95199999999999996</v>
      </c>
      <c r="F16" s="41">
        <v>0.874</v>
      </c>
      <c r="G16" s="41">
        <v>0.83499999999999996</v>
      </c>
      <c r="H16" s="41">
        <v>0.97899999999999998</v>
      </c>
      <c r="I16" s="41">
        <v>0.98499999999999999</v>
      </c>
      <c r="J16" s="41">
        <v>0.89600000000000002</v>
      </c>
      <c r="K16" s="41">
        <v>0.96399999999999997</v>
      </c>
      <c r="L16" s="41">
        <v>0.89900000000000002</v>
      </c>
      <c r="M16" s="41">
        <v>0.93700000000000006</v>
      </c>
      <c r="N16" s="41">
        <v>0.876</v>
      </c>
    </row>
    <row r="17" spans="2:14">
      <c r="C17" s="41">
        <v>0.94399999999999995</v>
      </c>
      <c r="D17" s="41">
        <v>0.94699999999999995</v>
      </c>
      <c r="E17" s="41">
        <v>0.94</v>
      </c>
      <c r="F17" s="41">
        <v>0.88300000000000001</v>
      </c>
      <c r="G17" s="41">
        <v>0.90300000000000002</v>
      </c>
      <c r="H17" s="41">
        <v>0.89800000000000002</v>
      </c>
      <c r="I17" s="41">
        <v>0.93899999999999995</v>
      </c>
      <c r="J17" s="41">
        <v>0.92200000000000004</v>
      </c>
      <c r="K17" s="41">
        <v>0.995</v>
      </c>
      <c r="L17" s="41">
        <v>0.9</v>
      </c>
      <c r="M17" s="41">
        <v>0.92600000000000005</v>
      </c>
      <c r="N17" s="41">
        <v>0.90700000000000003</v>
      </c>
    </row>
    <row r="18" spans="2:14">
      <c r="B18" s="41">
        <v>21</v>
      </c>
      <c r="C18" s="41">
        <v>0.90700000000000003</v>
      </c>
      <c r="D18" s="41">
        <v>0.95599999999999996</v>
      </c>
      <c r="E18" s="41">
        <v>0.95299999999999996</v>
      </c>
      <c r="F18" s="41">
        <v>0.85699999999999998</v>
      </c>
      <c r="G18" s="41">
        <v>0.92200000000000004</v>
      </c>
      <c r="H18" s="41">
        <v>0.88700000000000001</v>
      </c>
      <c r="I18" s="41">
        <v>0.95299999999999996</v>
      </c>
      <c r="J18" s="41">
        <v>0.93300000000000005</v>
      </c>
      <c r="K18" s="41">
        <v>1.0029999999999999</v>
      </c>
      <c r="L18" s="41">
        <v>0.91400000000000003</v>
      </c>
      <c r="M18" s="41">
        <v>0.92800000000000005</v>
      </c>
      <c r="N18" s="41">
        <v>0.95</v>
      </c>
    </row>
    <row r="19" spans="2:14">
      <c r="C19" s="41">
        <v>0.876</v>
      </c>
      <c r="D19" s="41">
        <v>0.97499999999999998</v>
      </c>
      <c r="E19" s="41">
        <v>0.95199999999999996</v>
      </c>
      <c r="F19" s="41">
        <v>0.89200000000000002</v>
      </c>
      <c r="G19" s="41">
        <v>0.92100000000000004</v>
      </c>
      <c r="H19" s="41">
        <v>0.84599999999999997</v>
      </c>
      <c r="I19" s="41">
        <v>0.93600000000000005</v>
      </c>
      <c r="J19" s="41">
        <v>0.95799999999999996</v>
      </c>
      <c r="K19" s="41">
        <v>0.99399999999999999</v>
      </c>
      <c r="L19" s="41">
        <v>0.88500000000000001</v>
      </c>
      <c r="M19" s="41">
        <v>0.91900000000000004</v>
      </c>
      <c r="N19" s="41">
        <v>0.90200000000000002</v>
      </c>
    </row>
    <row r="20" spans="2:14">
      <c r="C20" s="41">
        <v>0.89600000000000002</v>
      </c>
      <c r="D20" s="41">
        <v>0.98299999999999998</v>
      </c>
      <c r="E20" s="41">
        <v>0.98499999999999999</v>
      </c>
      <c r="F20" s="41">
        <v>0.84699999999999998</v>
      </c>
      <c r="G20" s="41">
        <v>0.89900000000000002</v>
      </c>
      <c r="H20" s="41">
        <v>0.871</v>
      </c>
      <c r="I20" s="41">
        <v>0.88800000000000001</v>
      </c>
      <c r="J20" s="41">
        <v>0.96599999999999997</v>
      </c>
      <c r="K20" s="41">
        <v>0.95499999999999996</v>
      </c>
      <c r="L20" s="41">
        <v>0.96099999999999997</v>
      </c>
      <c r="M20" s="41">
        <v>0.90900000000000003</v>
      </c>
      <c r="N20" s="41">
        <v>0.89700000000000002</v>
      </c>
    </row>
    <row r="21" spans="2:14">
      <c r="C21" s="41">
        <v>0.90200000000000002</v>
      </c>
      <c r="D21" s="41">
        <v>0.92900000000000005</v>
      </c>
      <c r="E21" s="41">
        <v>0.97699999999999998</v>
      </c>
      <c r="F21" s="41">
        <v>0.81100000000000005</v>
      </c>
      <c r="G21" s="41">
        <v>0.84699999999999998</v>
      </c>
      <c r="H21" s="41">
        <v>0.91700000000000004</v>
      </c>
      <c r="I21" s="41">
        <v>0.95899999999999996</v>
      </c>
      <c r="J21" s="41">
        <v>0.89700000000000002</v>
      </c>
      <c r="K21" s="41">
        <v>0.96299999999999997</v>
      </c>
      <c r="L21" s="41">
        <v>0.95599999999999996</v>
      </c>
      <c r="M21" s="41">
        <v>0.87</v>
      </c>
      <c r="N21" s="41">
        <v>0.89700000000000002</v>
      </c>
    </row>
    <row r="22" spans="2:14">
      <c r="C22" s="41">
        <v>0.90900000000000003</v>
      </c>
      <c r="D22" s="41">
        <v>0.91700000000000004</v>
      </c>
      <c r="E22" s="41">
        <v>0.98499999999999999</v>
      </c>
      <c r="F22" s="41">
        <v>0.78200000000000003</v>
      </c>
      <c r="G22" s="41">
        <v>0.81799999999999995</v>
      </c>
      <c r="H22" s="41">
        <v>0.97799999999999998</v>
      </c>
      <c r="I22" s="41">
        <v>0.88400000000000001</v>
      </c>
      <c r="J22" s="41">
        <v>0.91100000000000003</v>
      </c>
      <c r="K22" s="41">
        <v>0.97299999999999998</v>
      </c>
      <c r="L22" s="41">
        <v>0.92100000000000004</v>
      </c>
      <c r="M22" s="41">
        <v>0.874</v>
      </c>
      <c r="N22" s="41">
        <v>0.89900000000000002</v>
      </c>
    </row>
    <row r="23" spans="2:14">
      <c r="C23" s="41">
        <v>0.91500000000000004</v>
      </c>
      <c r="D23" s="41">
        <v>0.97699999999999998</v>
      </c>
      <c r="E23" s="41">
        <v>0.97699999999999998</v>
      </c>
      <c r="F23" s="41">
        <v>0.81799999999999995</v>
      </c>
      <c r="G23" s="41">
        <v>0.82199999999999995</v>
      </c>
      <c r="H23" s="41">
        <v>0.96099999999999997</v>
      </c>
      <c r="I23" s="41">
        <v>0.92</v>
      </c>
      <c r="J23" s="41">
        <v>0.90100000000000002</v>
      </c>
      <c r="K23" s="41">
        <v>0.95599999999999996</v>
      </c>
      <c r="L23" s="41">
        <v>0.93200000000000005</v>
      </c>
      <c r="M23" s="41">
        <v>0.91700000000000004</v>
      </c>
      <c r="N23" s="41">
        <v>0.96</v>
      </c>
    </row>
    <row r="24" spans="2:14">
      <c r="C24" s="41">
        <v>0.92200000000000004</v>
      </c>
      <c r="D24" s="41">
        <v>0.97399999999999998</v>
      </c>
      <c r="E24" s="41">
        <v>0.99299999999999999</v>
      </c>
      <c r="F24" s="41">
        <v>0.85699999999999998</v>
      </c>
      <c r="G24" s="41">
        <v>0.82899999999999996</v>
      </c>
      <c r="H24" s="41">
        <v>0.91900000000000004</v>
      </c>
      <c r="I24" s="41">
        <v>0.98599999999999999</v>
      </c>
      <c r="J24" s="41">
        <v>0.91300000000000003</v>
      </c>
      <c r="K24" s="41">
        <v>0.96199999999999997</v>
      </c>
      <c r="L24" s="41">
        <v>0.93100000000000005</v>
      </c>
      <c r="M24" s="41">
        <v>0.873</v>
      </c>
      <c r="N24" s="41">
        <v>0.92200000000000004</v>
      </c>
    </row>
    <row r="25" spans="2:14">
      <c r="B25" s="41">
        <v>22</v>
      </c>
      <c r="C25" s="41">
        <v>0.96799999999999997</v>
      </c>
      <c r="D25" s="41">
        <v>0.97399999999999998</v>
      </c>
      <c r="E25" s="41">
        <v>0.99099999999999999</v>
      </c>
      <c r="F25" s="41">
        <v>0.91700000000000004</v>
      </c>
      <c r="G25" s="41">
        <v>0.92500000000000004</v>
      </c>
      <c r="H25" s="41">
        <v>0.89</v>
      </c>
      <c r="I25" s="41">
        <v>0.95899999999999996</v>
      </c>
      <c r="J25" s="41">
        <v>0.94699999999999995</v>
      </c>
      <c r="K25" s="41">
        <v>0.95099999999999996</v>
      </c>
      <c r="L25" s="41">
        <v>0.90500000000000003</v>
      </c>
      <c r="M25" s="41">
        <v>0.89100000000000001</v>
      </c>
      <c r="N25" s="41">
        <v>0.88</v>
      </c>
    </row>
    <row r="26" spans="2:14">
      <c r="C26" s="41">
        <v>0.93200000000000005</v>
      </c>
      <c r="D26" s="41">
        <v>1</v>
      </c>
      <c r="E26" s="41">
        <v>0.999</v>
      </c>
      <c r="F26" s="41">
        <v>0.88700000000000001</v>
      </c>
      <c r="G26" s="41">
        <v>0.91300000000000003</v>
      </c>
      <c r="H26" s="41">
        <v>0.84499999999999997</v>
      </c>
      <c r="I26" s="41">
        <v>0.96099999999999997</v>
      </c>
      <c r="J26" s="41">
        <v>0.89200000000000002</v>
      </c>
      <c r="K26" s="41">
        <v>0.92700000000000005</v>
      </c>
      <c r="L26" s="41">
        <v>0.90300000000000002</v>
      </c>
      <c r="M26" s="41">
        <v>0.85899999999999999</v>
      </c>
      <c r="N26" s="41">
        <v>0.86599999999999999</v>
      </c>
    </row>
    <row r="27" spans="2:14">
      <c r="C27" s="41">
        <v>0.92</v>
      </c>
      <c r="D27" s="41">
        <v>0.94899999999999995</v>
      </c>
      <c r="E27" s="41">
        <v>0.97699999999999998</v>
      </c>
      <c r="F27" s="41">
        <v>0.89900000000000002</v>
      </c>
      <c r="G27" s="41">
        <v>0.85099999999999998</v>
      </c>
      <c r="H27" s="41">
        <v>0.83099999999999996</v>
      </c>
      <c r="I27" s="41">
        <v>0.96899999999999997</v>
      </c>
      <c r="J27" s="41">
        <v>0.84899999999999998</v>
      </c>
      <c r="K27" s="41">
        <v>0.92800000000000005</v>
      </c>
      <c r="L27" s="41">
        <v>0.86699999999999999</v>
      </c>
      <c r="M27" s="41">
        <v>0.82099999999999995</v>
      </c>
      <c r="N27" s="41">
        <v>0.86899999999999999</v>
      </c>
    </row>
    <row r="28" spans="2:14">
      <c r="C28" s="41">
        <v>0.91800000000000004</v>
      </c>
      <c r="D28" s="41">
        <v>0.95299999999999996</v>
      </c>
      <c r="E28" s="41">
        <v>0.95499999999999996</v>
      </c>
      <c r="F28" s="41">
        <v>0.82599999999999996</v>
      </c>
      <c r="G28" s="41">
        <v>0.89100000000000001</v>
      </c>
      <c r="H28" s="41">
        <v>0.83599999999999997</v>
      </c>
      <c r="I28" s="41">
        <v>0.94899999999999995</v>
      </c>
      <c r="J28" s="41">
        <v>0.86599999999999999</v>
      </c>
      <c r="K28" s="41">
        <v>0.96499999999999997</v>
      </c>
      <c r="L28" s="41">
        <v>0.86899999999999999</v>
      </c>
      <c r="M28" s="41">
        <v>0.85899999999999999</v>
      </c>
      <c r="N28" s="41">
        <v>0.88400000000000001</v>
      </c>
    </row>
    <row r="29" spans="2:14">
      <c r="C29" s="41">
        <v>0.89800000000000002</v>
      </c>
      <c r="D29" s="41">
        <v>0.92900000000000005</v>
      </c>
      <c r="E29" s="41">
        <v>0.96499999999999997</v>
      </c>
      <c r="F29" s="41">
        <v>0.82</v>
      </c>
      <c r="G29" s="41">
        <v>0.84</v>
      </c>
      <c r="H29" s="41">
        <v>0.81299999999999994</v>
      </c>
      <c r="I29" s="41">
        <v>0.93</v>
      </c>
      <c r="J29" s="41">
        <v>0.89500000000000002</v>
      </c>
      <c r="K29" s="41">
        <v>0.9</v>
      </c>
      <c r="L29" s="41">
        <v>0.86</v>
      </c>
      <c r="M29" s="41">
        <v>0.83699999999999997</v>
      </c>
      <c r="N29" s="41">
        <v>0.83599999999999997</v>
      </c>
    </row>
    <row r="30" spans="2:14">
      <c r="C30" s="41">
        <v>0.90400000000000003</v>
      </c>
      <c r="D30" s="41">
        <v>0.93300000000000005</v>
      </c>
      <c r="E30" s="41">
        <v>0.94899999999999995</v>
      </c>
      <c r="F30" s="41">
        <v>0.86399999999999999</v>
      </c>
      <c r="G30" s="41">
        <v>0.85</v>
      </c>
      <c r="H30" s="41">
        <v>0.82899999999999996</v>
      </c>
      <c r="I30" s="41">
        <v>0.91900000000000004</v>
      </c>
      <c r="J30" s="41">
        <v>0.89800000000000002</v>
      </c>
      <c r="K30" s="41">
        <v>0.93400000000000005</v>
      </c>
      <c r="L30" s="41">
        <v>0.84199999999999997</v>
      </c>
      <c r="M30" s="41">
        <v>0.9</v>
      </c>
      <c r="N30" s="41">
        <v>0.84099999999999997</v>
      </c>
    </row>
    <row r="31" spans="2:14">
      <c r="C31" s="41">
        <v>0.84399999999999997</v>
      </c>
      <c r="D31" s="41">
        <v>0.91600000000000004</v>
      </c>
      <c r="E31" s="41">
        <v>0.95099999999999996</v>
      </c>
      <c r="F31" s="41">
        <v>0.82799999999999996</v>
      </c>
      <c r="G31" s="41">
        <v>0.84799999999999998</v>
      </c>
      <c r="H31" s="41">
        <v>0.83399999999999996</v>
      </c>
      <c r="I31" s="41">
        <v>0.91500000000000004</v>
      </c>
      <c r="J31" s="41">
        <v>0.875</v>
      </c>
      <c r="K31" s="41">
        <v>0.96599999999999997</v>
      </c>
      <c r="L31" s="41">
        <v>0.82699999999999996</v>
      </c>
      <c r="M31" s="41">
        <v>0.90400000000000003</v>
      </c>
      <c r="N31" s="41">
        <v>0.81799999999999995</v>
      </c>
    </row>
    <row r="32" spans="2:14">
      <c r="C32" s="41">
        <v>0.83699999999999997</v>
      </c>
      <c r="D32" s="41">
        <v>0.96399999999999997</v>
      </c>
      <c r="E32" s="41">
        <v>0.93600000000000005</v>
      </c>
      <c r="F32" s="41">
        <v>0.79700000000000004</v>
      </c>
      <c r="G32" s="41">
        <v>0.82199999999999995</v>
      </c>
      <c r="H32" s="41">
        <v>0.82699999999999996</v>
      </c>
      <c r="I32" s="41">
        <v>0.91100000000000003</v>
      </c>
      <c r="J32" s="41">
        <v>0.91700000000000004</v>
      </c>
      <c r="K32" s="41">
        <v>0.92700000000000005</v>
      </c>
      <c r="L32" s="41">
        <v>0.82099999999999995</v>
      </c>
      <c r="M32" s="41">
        <v>0.88400000000000001</v>
      </c>
      <c r="N32" s="41">
        <v>0.81599999999999995</v>
      </c>
    </row>
    <row r="33" spans="2:14">
      <c r="B33" s="41">
        <v>23</v>
      </c>
      <c r="C33" s="41">
        <v>0.83499999999999996</v>
      </c>
      <c r="D33" s="41">
        <v>0.999</v>
      </c>
      <c r="E33" s="41">
        <v>0.95299999999999996</v>
      </c>
      <c r="F33" s="41">
        <v>0.80500000000000005</v>
      </c>
      <c r="G33" s="41">
        <v>0.84199999999999997</v>
      </c>
      <c r="H33" s="41">
        <v>0.79400000000000004</v>
      </c>
      <c r="I33" s="41">
        <v>0.89100000000000001</v>
      </c>
      <c r="J33" s="41">
        <v>0.91</v>
      </c>
      <c r="K33" s="41">
        <v>0.872</v>
      </c>
      <c r="L33" s="41">
        <v>0.82199999999999995</v>
      </c>
      <c r="M33" s="41">
        <v>0.88400000000000001</v>
      </c>
      <c r="N33" s="41">
        <v>0.81</v>
      </c>
    </row>
    <row r="34" spans="2:14">
      <c r="C34" s="41">
        <v>0.85299999999999998</v>
      </c>
      <c r="D34" s="41">
        <v>0.98299999999999998</v>
      </c>
      <c r="E34" s="41">
        <v>0.99199999999999999</v>
      </c>
      <c r="F34" s="41">
        <v>0.82499999999999996</v>
      </c>
      <c r="G34" s="41">
        <v>0.81699999999999995</v>
      </c>
      <c r="H34" s="41">
        <v>0.80500000000000005</v>
      </c>
      <c r="I34" s="41">
        <v>0.93200000000000005</v>
      </c>
      <c r="J34" s="41">
        <v>0.91400000000000003</v>
      </c>
      <c r="K34" s="41">
        <v>0.92700000000000005</v>
      </c>
      <c r="L34" s="41">
        <v>0.83099999999999996</v>
      </c>
      <c r="M34" s="41">
        <v>0.86299999999999999</v>
      </c>
      <c r="N34" s="41">
        <v>0.79800000000000004</v>
      </c>
    </row>
    <row r="35" spans="2:14">
      <c r="C35" s="41">
        <v>0.85799999999999998</v>
      </c>
      <c r="D35" s="41">
        <v>0.94099999999999995</v>
      </c>
      <c r="E35" s="41">
        <v>0.95599999999999996</v>
      </c>
      <c r="F35" s="41">
        <v>0.83</v>
      </c>
      <c r="G35" s="41">
        <v>0.81699999999999995</v>
      </c>
      <c r="H35" s="41">
        <v>0.81799999999999995</v>
      </c>
      <c r="I35" s="41">
        <v>0.93100000000000005</v>
      </c>
      <c r="J35" s="41">
        <v>0.91400000000000003</v>
      </c>
      <c r="K35" s="41">
        <v>0.97799999999999998</v>
      </c>
      <c r="L35" s="41">
        <v>0.86399999999999999</v>
      </c>
      <c r="M35" s="41">
        <v>0.86599999999999999</v>
      </c>
      <c r="N35" s="41">
        <v>0.79700000000000004</v>
      </c>
    </row>
    <row r="36" spans="2:14">
      <c r="C36" s="41">
        <v>0.82699999999999996</v>
      </c>
      <c r="D36" s="41">
        <v>0.999</v>
      </c>
      <c r="E36" s="41">
        <v>0.91800000000000004</v>
      </c>
      <c r="F36" s="41">
        <v>0.83099999999999996</v>
      </c>
      <c r="G36" s="41">
        <v>0.81200000000000006</v>
      </c>
      <c r="H36" s="41">
        <v>0.80200000000000005</v>
      </c>
      <c r="I36" s="41">
        <v>0.91900000000000004</v>
      </c>
      <c r="J36" s="41">
        <v>0.88</v>
      </c>
      <c r="K36" s="41">
        <v>0.94499999999999995</v>
      </c>
      <c r="L36" s="41">
        <v>0.82</v>
      </c>
      <c r="M36" s="41">
        <v>0.84199999999999997</v>
      </c>
      <c r="N36" s="41">
        <v>0.79400000000000004</v>
      </c>
    </row>
    <row r="37" spans="2:14">
      <c r="C37" s="41">
        <v>0.80500000000000005</v>
      </c>
      <c r="D37" s="41">
        <v>0.96</v>
      </c>
      <c r="E37" s="41">
        <v>0.97699999999999998</v>
      </c>
      <c r="F37" s="41">
        <v>0.79</v>
      </c>
      <c r="G37" s="41">
        <v>0.80400000000000005</v>
      </c>
      <c r="H37" s="41">
        <v>0.82</v>
      </c>
      <c r="I37" s="41">
        <v>0.87</v>
      </c>
      <c r="J37" s="41">
        <v>0.872</v>
      </c>
      <c r="K37" s="41">
        <v>0.92100000000000004</v>
      </c>
      <c r="L37" s="41">
        <v>0.83</v>
      </c>
      <c r="M37" s="41">
        <v>0.81899999999999995</v>
      </c>
      <c r="N37" s="41">
        <v>0.79900000000000004</v>
      </c>
    </row>
    <row r="38" spans="2:14">
      <c r="C38" s="41">
        <v>0.82099999999999995</v>
      </c>
      <c r="D38" s="41">
        <v>0.93500000000000005</v>
      </c>
      <c r="E38" s="41">
        <v>0.99</v>
      </c>
      <c r="F38" s="41">
        <v>0.80500000000000005</v>
      </c>
      <c r="G38" s="41">
        <v>0.82599999999999996</v>
      </c>
      <c r="H38" s="41">
        <v>0.747</v>
      </c>
      <c r="I38" s="41">
        <v>0.86599999999999999</v>
      </c>
      <c r="J38" s="41">
        <v>0.92200000000000004</v>
      </c>
      <c r="K38" s="41">
        <v>0.93300000000000005</v>
      </c>
      <c r="L38" s="41">
        <v>0.81699999999999995</v>
      </c>
      <c r="M38" s="41">
        <v>0.85199999999999998</v>
      </c>
      <c r="N38" s="41">
        <v>0.78700000000000003</v>
      </c>
    </row>
    <row r="39" spans="2:14">
      <c r="C39" s="41">
        <v>0.83399999999999996</v>
      </c>
      <c r="D39" s="41">
        <v>0.92800000000000005</v>
      </c>
      <c r="E39" s="41">
        <v>1.0009999999999999</v>
      </c>
      <c r="F39" s="41">
        <v>0.82199999999999995</v>
      </c>
      <c r="G39" s="41">
        <v>0.81899999999999995</v>
      </c>
      <c r="H39" s="41">
        <v>0.82499999999999996</v>
      </c>
      <c r="I39" s="41">
        <v>0.88600000000000001</v>
      </c>
      <c r="J39" s="41">
        <v>0.88200000000000001</v>
      </c>
      <c r="K39" s="41">
        <v>0.879</v>
      </c>
      <c r="L39" s="41">
        <v>0.80500000000000005</v>
      </c>
      <c r="M39" s="41">
        <v>0.84099999999999997</v>
      </c>
      <c r="N39" s="41">
        <v>0.78500000000000003</v>
      </c>
    </row>
    <row r="40" spans="2:14">
      <c r="B40" s="41">
        <v>0</v>
      </c>
      <c r="C40" s="41">
        <v>0.78200000000000003</v>
      </c>
      <c r="D40" s="41">
        <v>0.81299999999999994</v>
      </c>
      <c r="E40" s="41">
        <v>1.002</v>
      </c>
      <c r="F40" s="41">
        <v>0.79900000000000004</v>
      </c>
      <c r="G40" s="41">
        <v>0.80300000000000005</v>
      </c>
      <c r="H40" s="41">
        <v>0.78500000000000003</v>
      </c>
      <c r="I40" s="41">
        <v>0.80700000000000005</v>
      </c>
      <c r="J40" s="41">
        <v>0.85399999999999998</v>
      </c>
      <c r="K40" s="41">
        <v>0.8</v>
      </c>
      <c r="L40" s="41">
        <v>0.78400000000000003</v>
      </c>
      <c r="M40" s="41">
        <v>0.79500000000000004</v>
      </c>
      <c r="N40" s="41">
        <v>0.76300000000000001</v>
      </c>
    </row>
    <row r="41" spans="2:14">
      <c r="C41" s="41">
        <v>0.77700000000000002</v>
      </c>
      <c r="D41" s="41">
        <v>0.83599999999999997</v>
      </c>
      <c r="E41" s="41">
        <v>1.0209999999999999</v>
      </c>
      <c r="F41" s="41">
        <v>0.79400000000000004</v>
      </c>
      <c r="G41" s="41">
        <v>0.78600000000000003</v>
      </c>
      <c r="H41" s="41">
        <v>0.873</v>
      </c>
      <c r="I41" s="41">
        <v>0.81899999999999995</v>
      </c>
      <c r="J41" s="41">
        <v>0.83799999999999997</v>
      </c>
      <c r="K41" s="41">
        <v>0.84099999999999997</v>
      </c>
      <c r="L41" s="41">
        <v>0.76600000000000001</v>
      </c>
      <c r="M41" s="41">
        <v>0.77600000000000002</v>
      </c>
      <c r="N41" s="41">
        <v>0.81599999999999995</v>
      </c>
    </row>
    <row r="42" spans="2:14">
      <c r="C42" s="41">
        <v>0.755</v>
      </c>
      <c r="D42" s="41">
        <v>0.79800000000000004</v>
      </c>
      <c r="E42" s="41">
        <v>0.95899999999999996</v>
      </c>
      <c r="F42" s="41">
        <v>0.78700000000000003</v>
      </c>
      <c r="G42" s="41">
        <v>0.75600000000000001</v>
      </c>
      <c r="H42" s="41">
        <v>0.90300000000000002</v>
      </c>
      <c r="I42" s="41">
        <v>0.82799999999999996</v>
      </c>
      <c r="J42" s="41">
        <v>0.85099999999999998</v>
      </c>
      <c r="K42" s="41">
        <v>0.82799999999999996</v>
      </c>
      <c r="L42" s="41">
        <v>0.76700000000000002</v>
      </c>
      <c r="M42" s="41">
        <v>0.78600000000000003</v>
      </c>
      <c r="N42" s="41">
        <v>0.77300000000000002</v>
      </c>
    </row>
    <row r="43" spans="2:14">
      <c r="C43" s="41">
        <v>0.79900000000000004</v>
      </c>
      <c r="D43" s="41">
        <v>0.80200000000000005</v>
      </c>
      <c r="E43" s="41">
        <v>0.98299999999999998</v>
      </c>
      <c r="F43" s="41">
        <v>0.79300000000000004</v>
      </c>
      <c r="G43" s="41">
        <v>0.82399999999999995</v>
      </c>
      <c r="H43" s="41">
        <v>0.91500000000000004</v>
      </c>
      <c r="I43" s="41">
        <v>0.89</v>
      </c>
      <c r="J43" s="41">
        <v>0.81</v>
      </c>
      <c r="K43" s="41">
        <v>0.9</v>
      </c>
      <c r="L43" s="41">
        <v>0.76700000000000002</v>
      </c>
      <c r="M43" s="41">
        <v>0.78800000000000003</v>
      </c>
      <c r="N43" s="41">
        <v>0.76500000000000001</v>
      </c>
    </row>
    <row r="44" spans="2:14">
      <c r="C44" s="41">
        <v>0.85399999999999998</v>
      </c>
      <c r="D44" s="41">
        <v>0.77800000000000002</v>
      </c>
      <c r="E44" s="41">
        <v>0.96499999999999997</v>
      </c>
      <c r="F44" s="41">
        <v>0.79300000000000004</v>
      </c>
      <c r="G44" s="41">
        <v>0.79800000000000004</v>
      </c>
      <c r="H44" s="41">
        <v>0.879</v>
      </c>
      <c r="I44" s="41">
        <v>0.84199999999999997</v>
      </c>
      <c r="J44" s="41">
        <v>0.78</v>
      </c>
      <c r="K44" s="41">
        <v>0.89900000000000002</v>
      </c>
      <c r="L44" s="41">
        <v>0.73899999999999999</v>
      </c>
      <c r="M44" s="41">
        <v>0.78200000000000003</v>
      </c>
      <c r="N44" s="41">
        <v>0.755</v>
      </c>
    </row>
    <row r="45" spans="2:14">
      <c r="C45" s="41">
        <v>0.83299999999999996</v>
      </c>
      <c r="D45" s="41">
        <v>0.85699999999999998</v>
      </c>
      <c r="E45" s="41">
        <v>0.95799999999999996</v>
      </c>
      <c r="F45" s="41">
        <v>0.79</v>
      </c>
      <c r="G45" s="41">
        <v>0.872</v>
      </c>
      <c r="H45" s="41">
        <v>0.85899999999999999</v>
      </c>
      <c r="I45" s="41">
        <v>0.83599999999999997</v>
      </c>
      <c r="J45" s="41">
        <v>0.80700000000000005</v>
      </c>
      <c r="K45" s="41">
        <v>0.86699999999999999</v>
      </c>
      <c r="L45" s="41">
        <v>0.77100000000000002</v>
      </c>
      <c r="M45" s="41">
        <v>0.82499999999999996</v>
      </c>
      <c r="N45" s="41">
        <v>0.74299999999999999</v>
      </c>
    </row>
    <row r="46" spans="2:14">
      <c r="C46" s="41">
        <v>0.79200000000000004</v>
      </c>
      <c r="D46" s="41">
        <v>0.84299999999999997</v>
      </c>
      <c r="E46" s="41">
        <v>0.92</v>
      </c>
      <c r="F46" s="41">
        <v>0.78</v>
      </c>
      <c r="G46" s="41">
        <v>0.84299999999999997</v>
      </c>
      <c r="H46" s="41">
        <v>0.88700000000000001</v>
      </c>
      <c r="I46" s="41">
        <v>0.80200000000000005</v>
      </c>
      <c r="J46" s="41">
        <v>0.83699999999999997</v>
      </c>
      <c r="K46" s="41">
        <v>0.84799999999999998</v>
      </c>
      <c r="L46" s="41">
        <v>0.79500000000000004</v>
      </c>
      <c r="M46" s="41">
        <v>0.81100000000000005</v>
      </c>
      <c r="N46" s="41">
        <v>0.79300000000000004</v>
      </c>
    </row>
    <row r="47" spans="2:14">
      <c r="C47" s="41">
        <v>0.76300000000000001</v>
      </c>
      <c r="D47" s="41">
        <v>0.873</v>
      </c>
      <c r="E47" s="41">
        <v>0.94399999999999995</v>
      </c>
      <c r="F47" s="41">
        <v>0.77100000000000002</v>
      </c>
      <c r="G47" s="41">
        <v>0.81</v>
      </c>
      <c r="H47" s="41">
        <v>0.85299999999999998</v>
      </c>
      <c r="I47" s="41">
        <v>0.80400000000000005</v>
      </c>
      <c r="J47" s="41">
        <v>0.84</v>
      </c>
      <c r="K47" s="41">
        <v>0.89200000000000002</v>
      </c>
      <c r="L47" s="41">
        <v>0.80600000000000005</v>
      </c>
      <c r="M47" s="41">
        <v>0.79600000000000004</v>
      </c>
      <c r="N47" s="41">
        <v>0.82</v>
      </c>
    </row>
    <row r="48" spans="2:14">
      <c r="B48" s="41">
        <v>1</v>
      </c>
      <c r="C48" s="41">
        <v>0.82399999999999995</v>
      </c>
      <c r="D48" s="41">
        <v>0.87</v>
      </c>
      <c r="E48" s="41">
        <v>0.93799999999999994</v>
      </c>
      <c r="F48" s="41">
        <v>0.79200000000000004</v>
      </c>
      <c r="G48" s="41">
        <v>0.82899999999999996</v>
      </c>
      <c r="H48" s="41">
        <v>0.85099999999999998</v>
      </c>
      <c r="I48" s="41">
        <v>0.83</v>
      </c>
      <c r="J48" s="41">
        <v>0.84899999999999998</v>
      </c>
      <c r="K48" s="41">
        <v>0.91400000000000003</v>
      </c>
      <c r="L48" s="41">
        <v>0.80800000000000005</v>
      </c>
      <c r="M48" s="41">
        <v>0.78</v>
      </c>
      <c r="N48" s="41">
        <v>0.86</v>
      </c>
    </row>
    <row r="49" spans="2:14">
      <c r="C49" s="41">
        <v>0.80300000000000005</v>
      </c>
      <c r="D49" s="41">
        <v>0.81499999999999995</v>
      </c>
      <c r="E49" s="41">
        <v>0.996</v>
      </c>
      <c r="F49" s="41">
        <v>0.78500000000000003</v>
      </c>
      <c r="G49" s="41">
        <v>0.80800000000000005</v>
      </c>
      <c r="H49" s="41">
        <v>0.82899999999999996</v>
      </c>
      <c r="I49" s="41">
        <v>0.82699999999999996</v>
      </c>
      <c r="J49" s="41">
        <v>0.82599999999999996</v>
      </c>
      <c r="K49" s="41">
        <v>0.93200000000000005</v>
      </c>
      <c r="L49" s="41">
        <v>0.83499999999999996</v>
      </c>
      <c r="M49" s="41">
        <v>0.73499999999999999</v>
      </c>
      <c r="N49" s="41">
        <v>0.86699999999999999</v>
      </c>
    </row>
    <row r="50" spans="2:14">
      <c r="C50" s="41">
        <v>0.81699999999999995</v>
      </c>
      <c r="D50" s="41">
        <v>0.77500000000000002</v>
      </c>
      <c r="E50" s="41">
        <v>0.998</v>
      </c>
      <c r="F50" s="41">
        <v>0.79400000000000004</v>
      </c>
      <c r="G50" s="41">
        <v>0.79700000000000004</v>
      </c>
      <c r="H50" s="41">
        <v>0.77400000000000002</v>
      </c>
      <c r="I50" s="41">
        <v>0.85599999999999998</v>
      </c>
      <c r="J50" s="41">
        <v>0.92400000000000004</v>
      </c>
      <c r="K50" s="41">
        <v>0.86799999999999999</v>
      </c>
      <c r="L50" s="41">
        <v>0.85199999999999998</v>
      </c>
      <c r="M50" s="41">
        <v>0.79900000000000004</v>
      </c>
      <c r="N50" s="41">
        <v>0.86</v>
      </c>
    </row>
    <row r="51" spans="2:14">
      <c r="C51" s="41">
        <v>0.82099999999999995</v>
      </c>
      <c r="D51" s="41">
        <v>0.78500000000000003</v>
      </c>
      <c r="E51" s="41">
        <v>0.97299999999999998</v>
      </c>
      <c r="F51" s="41">
        <v>0.78300000000000003</v>
      </c>
      <c r="G51" s="41">
        <v>0.76700000000000002</v>
      </c>
      <c r="H51" s="41">
        <v>0.78900000000000003</v>
      </c>
      <c r="I51" s="41">
        <v>0.83599999999999997</v>
      </c>
      <c r="J51" s="41">
        <v>0.93100000000000005</v>
      </c>
      <c r="K51" s="41">
        <v>0.872</v>
      </c>
      <c r="L51" s="41">
        <v>0.80200000000000005</v>
      </c>
      <c r="M51" s="41">
        <v>0.78900000000000003</v>
      </c>
      <c r="N51" s="41">
        <v>0.872</v>
      </c>
    </row>
    <row r="52" spans="2:14">
      <c r="C52" s="41">
        <v>0.753</v>
      </c>
      <c r="D52" s="41">
        <v>0.86699999999999999</v>
      </c>
      <c r="E52" s="41">
        <v>0.98299999999999998</v>
      </c>
      <c r="F52" s="41">
        <v>0.77100000000000002</v>
      </c>
      <c r="G52" s="41">
        <v>0.78</v>
      </c>
      <c r="H52" s="41">
        <v>0.84599999999999997</v>
      </c>
      <c r="I52" s="41">
        <v>0.83</v>
      </c>
      <c r="J52" s="41">
        <v>0.91800000000000004</v>
      </c>
      <c r="K52" s="41">
        <v>0.86499999999999999</v>
      </c>
      <c r="L52" s="41">
        <v>0.81299999999999994</v>
      </c>
      <c r="M52" s="41">
        <v>0.79800000000000004</v>
      </c>
      <c r="N52" s="41">
        <v>0.878</v>
      </c>
    </row>
    <row r="53" spans="2:14">
      <c r="C53" s="41">
        <v>0.80400000000000005</v>
      </c>
      <c r="D53" s="41">
        <v>0.94899999999999995</v>
      </c>
      <c r="E53" s="41">
        <v>0.99299999999999999</v>
      </c>
      <c r="F53" s="41">
        <v>0.76400000000000001</v>
      </c>
      <c r="G53" s="41">
        <v>0.84899999999999998</v>
      </c>
      <c r="H53" s="41">
        <v>0.85</v>
      </c>
      <c r="I53" s="41">
        <v>0.83599999999999997</v>
      </c>
      <c r="J53" s="41">
        <v>0.88800000000000001</v>
      </c>
      <c r="K53" s="41">
        <v>0.85199999999999998</v>
      </c>
      <c r="L53" s="41">
        <v>0.78300000000000003</v>
      </c>
      <c r="M53" s="41">
        <v>0.81100000000000005</v>
      </c>
      <c r="N53" s="41">
        <v>0.92200000000000004</v>
      </c>
    </row>
    <row r="54" spans="2:14">
      <c r="C54" s="41">
        <v>0.76900000000000002</v>
      </c>
      <c r="D54" s="41">
        <v>0.85499999999999998</v>
      </c>
      <c r="E54" s="41">
        <v>0.90600000000000003</v>
      </c>
      <c r="F54" s="41">
        <v>0.753</v>
      </c>
      <c r="G54" s="41">
        <v>0.76900000000000002</v>
      </c>
      <c r="H54" s="41">
        <v>0.876</v>
      </c>
      <c r="I54" s="41">
        <v>0.878</v>
      </c>
      <c r="J54" s="41">
        <v>0.85699999999999998</v>
      </c>
      <c r="K54" s="41">
        <v>0.89</v>
      </c>
      <c r="L54" s="41">
        <v>0.76200000000000001</v>
      </c>
      <c r="M54" s="41">
        <v>0.78400000000000003</v>
      </c>
      <c r="N54" s="41">
        <v>0.871</v>
      </c>
    </row>
    <row r="55" spans="2:14">
      <c r="B55" s="41">
        <v>2</v>
      </c>
      <c r="C55" s="41">
        <v>0.85899999999999999</v>
      </c>
      <c r="D55" s="41">
        <v>0.83699999999999997</v>
      </c>
      <c r="E55" s="41">
        <v>0.94</v>
      </c>
      <c r="F55" s="41">
        <v>0.80800000000000005</v>
      </c>
      <c r="G55" s="41">
        <v>0.78</v>
      </c>
      <c r="H55" s="41">
        <v>0.85599999999999998</v>
      </c>
      <c r="I55" s="41">
        <v>0.94299999999999995</v>
      </c>
      <c r="J55" s="41">
        <v>0.89400000000000002</v>
      </c>
      <c r="K55" s="41">
        <v>0.90200000000000002</v>
      </c>
      <c r="L55" s="41">
        <v>0.84799999999999998</v>
      </c>
      <c r="M55" s="41">
        <v>0.84699999999999998</v>
      </c>
      <c r="N55" s="41">
        <v>0.84099999999999997</v>
      </c>
    </row>
    <row r="56" spans="2:14">
      <c r="C56" s="41">
        <v>0.86899999999999999</v>
      </c>
      <c r="D56" s="41">
        <v>0.86199999999999999</v>
      </c>
      <c r="E56" s="41">
        <v>0.98699999999999999</v>
      </c>
      <c r="F56" s="41">
        <v>0.8</v>
      </c>
      <c r="G56" s="41">
        <v>0.79600000000000004</v>
      </c>
      <c r="H56" s="41">
        <v>0.86299999999999999</v>
      </c>
      <c r="I56" s="41">
        <v>0.89800000000000002</v>
      </c>
      <c r="J56" s="41">
        <v>0.89400000000000002</v>
      </c>
      <c r="K56" s="41">
        <v>0.84499999999999997</v>
      </c>
      <c r="L56" s="41">
        <v>0.8</v>
      </c>
      <c r="M56" s="41">
        <v>0.89900000000000002</v>
      </c>
      <c r="N56" s="41">
        <v>0.85699999999999998</v>
      </c>
    </row>
    <row r="57" spans="2:14">
      <c r="C57" s="41">
        <v>0.86699999999999999</v>
      </c>
      <c r="D57" s="41">
        <v>0.91100000000000003</v>
      </c>
      <c r="E57" s="41">
        <v>0.995</v>
      </c>
      <c r="F57" s="41">
        <v>0.77</v>
      </c>
      <c r="G57" s="41">
        <v>0.80300000000000005</v>
      </c>
      <c r="H57" s="41">
        <v>0.84499999999999997</v>
      </c>
      <c r="I57" s="41">
        <v>0.86099999999999999</v>
      </c>
      <c r="J57" s="41">
        <v>0.84399999999999997</v>
      </c>
      <c r="K57" s="41">
        <v>0.83799999999999997</v>
      </c>
      <c r="L57" s="41">
        <v>0.78500000000000003</v>
      </c>
      <c r="M57" s="41">
        <v>0.85699999999999998</v>
      </c>
      <c r="N57" s="41">
        <v>0.83899999999999997</v>
      </c>
    </row>
    <row r="58" spans="2:14">
      <c r="C58" s="41">
        <v>0.91300000000000003</v>
      </c>
      <c r="D58" s="41">
        <v>0.90400000000000003</v>
      </c>
      <c r="E58" s="41">
        <v>0.99199999999999999</v>
      </c>
      <c r="F58" s="41">
        <v>0.85199999999999998</v>
      </c>
      <c r="G58" s="41">
        <v>0.80100000000000005</v>
      </c>
      <c r="H58" s="41">
        <v>0.85199999999999998</v>
      </c>
      <c r="I58" s="41">
        <v>0.92400000000000004</v>
      </c>
      <c r="J58" s="41">
        <v>0.83899999999999997</v>
      </c>
      <c r="K58" s="41">
        <v>0.83</v>
      </c>
      <c r="L58" s="41">
        <v>0.80500000000000005</v>
      </c>
      <c r="M58" s="41">
        <v>0.90400000000000003</v>
      </c>
      <c r="N58" s="41">
        <v>0.84499999999999997</v>
      </c>
    </row>
    <row r="59" spans="2:14">
      <c r="C59" s="41">
        <v>0.85499999999999998</v>
      </c>
      <c r="D59" s="41">
        <v>0.85399999999999998</v>
      </c>
      <c r="E59" s="41">
        <v>1.006</v>
      </c>
      <c r="F59" s="41">
        <v>0.79500000000000004</v>
      </c>
      <c r="G59" s="41">
        <v>0.77600000000000002</v>
      </c>
      <c r="H59" s="41">
        <v>0.876</v>
      </c>
      <c r="I59" s="41">
        <v>0.90700000000000003</v>
      </c>
      <c r="J59" s="41">
        <v>0.83899999999999997</v>
      </c>
      <c r="K59" s="41">
        <v>0.81200000000000006</v>
      </c>
      <c r="L59" s="41">
        <v>0.751</v>
      </c>
      <c r="M59" s="41">
        <v>0.90700000000000003</v>
      </c>
      <c r="N59" s="41">
        <v>0.82399999999999995</v>
      </c>
    </row>
    <row r="60" spans="2:14">
      <c r="C60" s="41">
        <v>0.80100000000000005</v>
      </c>
      <c r="D60" s="41">
        <v>0.89300000000000002</v>
      </c>
      <c r="E60" s="41">
        <v>0.92600000000000005</v>
      </c>
      <c r="F60" s="41">
        <v>0.79200000000000004</v>
      </c>
      <c r="G60" s="41">
        <v>0.83399999999999996</v>
      </c>
      <c r="H60" s="41">
        <v>0.82699999999999996</v>
      </c>
      <c r="I60" s="41">
        <v>0.92100000000000004</v>
      </c>
      <c r="J60" s="41">
        <v>0.90500000000000003</v>
      </c>
      <c r="K60" s="41">
        <v>0.79100000000000004</v>
      </c>
      <c r="L60" s="41">
        <v>0.82799999999999996</v>
      </c>
      <c r="M60" s="41">
        <v>0.85899999999999999</v>
      </c>
      <c r="N60" s="41">
        <v>0.81399999999999995</v>
      </c>
    </row>
    <row r="61" spans="2:14">
      <c r="C61" s="41">
        <v>0.86699999999999999</v>
      </c>
      <c r="D61" s="41">
        <v>0.85799999999999998</v>
      </c>
      <c r="E61" s="41">
        <v>0.94299999999999995</v>
      </c>
      <c r="F61" s="41">
        <v>0.81499999999999995</v>
      </c>
      <c r="G61" s="41">
        <v>0.80600000000000005</v>
      </c>
      <c r="H61" s="41">
        <v>0.82299999999999995</v>
      </c>
      <c r="I61" s="41">
        <v>0.91200000000000003</v>
      </c>
      <c r="J61" s="41">
        <v>0.88200000000000001</v>
      </c>
      <c r="K61" s="41">
        <v>0.81100000000000005</v>
      </c>
      <c r="L61" s="41">
        <v>0.84599999999999997</v>
      </c>
      <c r="M61" s="41">
        <v>0.82099999999999995</v>
      </c>
      <c r="N61" s="41">
        <v>0.871</v>
      </c>
    </row>
    <row r="62" spans="2:14">
      <c r="C62" s="41">
        <v>0.86799999999999999</v>
      </c>
      <c r="D62" s="41">
        <v>0.82499999999999996</v>
      </c>
      <c r="E62" s="41">
        <v>0.99199999999999999</v>
      </c>
      <c r="F62" s="41">
        <v>0.80200000000000005</v>
      </c>
      <c r="G62" s="41">
        <v>0.84</v>
      </c>
      <c r="H62" s="41">
        <v>0.84099999999999997</v>
      </c>
      <c r="I62" s="41">
        <v>0.92300000000000004</v>
      </c>
      <c r="J62" s="41">
        <v>0.86199999999999999</v>
      </c>
      <c r="K62" s="41">
        <v>0.84099999999999997</v>
      </c>
      <c r="L62" s="41">
        <v>0.86199999999999999</v>
      </c>
      <c r="M62" s="41">
        <v>0.82299999999999995</v>
      </c>
      <c r="N62" s="41">
        <v>0.871</v>
      </c>
    </row>
    <row r="63" spans="2:14">
      <c r="B63" s="41">
        <v>3</v>
      </c>
      <c r="C63" s="41">
        <v>0.90800000000000003</v>
      </c>
      <c r="D63" s="41">
        <v>0.80300000000000005</v>
      </c>
      <c r="E63" s="41">
        <v>0.99299999999999999</v>
      </c>
      <c r="F63" s="41">
        <v>0.80800000000000005</v>
      </c>
      <c r="G63" s="41">
        <v>0.77600000000000002</v>
      </c>
      <c r="H63" s="41">
        <v>0.85099999999999998</v>
      </c>
      <c r="I63" s="41">
        <v>0.91200000000000003</v>
      </c>
      <c r="J63" s="41">
        <v>0.88500000000000001</v>
      </c>
      <c r="K63" s="41">
        <v>0.89600000000000002</v>
      </c>
      <c r="L63" s="41">
        <v>0.86499999999999999</v>
      </c>
      <c r="M63" s="41">
        <v>0.82299999999999995</v>
      </c>
      <c r="N63" s="41">
        <v>0.92400000000000004</v>
      </c>
    </row>
    <row r="64" spans="2:14">
      <c r="C64" s="41">
        <v>0.93</v>
      </c>
      <c r="D64" s="41">
        <v>0.81899999999999995</v>
      </c>
      <c r="E64" s="41">
        <v>0.98599999999999999</v>
      </c>
      <c r="F64" s="41">
        <v>0.81200000000000006</v>
      </c>
      <c r="G64" s="41">
        <v>0.752</v>
      </c>
      <c r="H64" s="41">
        <v>0.83499999999999996</v>
      </c>
      <c r="I64" s="41">
        <v>0.85799999999999998</v>
      </c>
      <c r="J64" s="41">
        <v>0.88700000000000001</v>
      </c>
      <c r="K64" s="41">
        <v>0.88600000000000001</v>
      </c>
      <c r="L64" s="41">
        <v>0.83299999999999996</v>
      </c>
      <c r="M64" s="41">
        <v>0.82699999999999996</v>
      </c>
      <c r="N64" s="41">
        <v>0.89400000000000002</v>
      </c>
    </row>
    <row r="65" spans="2:14">
      <c r="C65" s="41">
        <v>0.89100000000000001</v>
      </c>
      <c r="D65" s="41">
        <v>0.91200000000000003</v>
      </c>
      <c r="E65" s="41">
        <v>0.9</v>
      </c>
      <c r="F65" s="41">
        <v>0.79700000000000004</v>
      </c>
      <c r="G65" s="41">
        <v>0.78700000000000003</v>
      </c>
      <c r="H65" s="41">
        <v>0.93400000000000005</v>
      </c>
      <c r="I65" s="41">
        <v>0.89400000000000002</v>
      </c>
      <c r="J65" s="41">
        <v>0.88</v>
      </c>
      <c r="K65" s="41">
        <v>0.89500000000000002</v>
      </c>
      <c r="L65" s="41">
        <v>0.86799999999999999</v>
      </c>
      <c r="M65" s="41">
        <v>0.84</v>
      </c>
      <c r="N65" s="41">
        <v>0.88100000000000001</v>
      </c>
    </row>
    <row r="66" spans="2:14">
      <c r="C66" s="41">
        <v>0.81799999999999995</v>
      </c>
      <c r="D66" s="41">
        <v>0.93600000000000005</v>
      </c>
      <c r="E66" s="41">
        <v>0.91700000000000004</v>
      </c>
      <c r="F66" s="41">
        <v>0.77900000000000003</v>
      </c>
      <c r="G66" s="41">
        <v>0.80400000000000005</v>
      </c>
      <c r="H66" s="41">
        <v>0.92300000000000004</v>
      </c>
      <c r="I66" s="41">
        <v>0.82399999999999995</v>
      </c>
      <c r="J66" s="41">
        <v>0.876</v>
      </c>
      <c r="K66" s="41">
        <v>0.88600000000000001</v>
      </c>
      <c r="L66" s="41">
        <v>0.83699999999999997</v>
      </c>
      <c r="M66" s="41">
        <v>0.79600000000000004</v>
      </c>
      <c r="N66" s="41">
        <v>0.90200000000000002</v>
      </c>
    </row>
    <row r="67" spans="2:14">
      <c r="C67" s="41">
        <v>0.79100000000000004</v>
      </c>
      <c r="D67" s="41">
        <v>0.86599999999999999</v>
      </c>
      <c r="E67" s="41">
        <v>0.95099999999999996</v>
      </c>
      <c r="F67" s="41">
        <v>0.77600000000000002</v>
      </c>
      <c r="G67" s="41">
        <v>0.86799999999999999</v>
      </c>
      <c r="H67" s="41">
        <v>0.89800000000000002</v>
      </c>
      <c r="I67" s="41">
        <v>0.84699999999999998</v>
      </c>
      <c r="J67" s="41">
        <v>0.88200000000000001</v>
      </c>
      <c r="K67" s="41">
        <v>0.89500000000000002</v>
      </c>
      <c r="L67" s="41">
        <v>0.80900000000000005</v>
      </c>
      <c r="M67" s="41">
        <v>0.8</v>
      </c>
      <c r="N67" s="41">
        <v>0.88800000000000001</v>
      </c>
    </row>
    <row r="68" spans="2:14">
      <c r="C68" s="41">
        <v>0.79700000000000004</v>
      </c>
      <c r="D68" s="41">
        <v>0.85199999999999998</v>
      </c>
      <c r="E68" s="41">
        <v>1.0309999999999999</v>
      </c>
      <c r="F68" s="41">
        <v>0.78300000000000003</v>
      </c>
      <c r="G68" s="41">
        <v>0.879</v>
      </c>
      <c r="H68" s="41">
        <v>0.91500000000000004</v>
      </c>
      <c r="I68" s="41">
        <v>0.94599999999999995</v>
      </c>
      <c r="J68" s="41">
        <v>0.88500000000000001</v>
      </c>
      <c r="K68" s="41">
        <v>0.92900000000000005</v>
      </c>
      <c r="L68" s="41">
        <v>0.81</v>
      </c>
      <c r="M68" s="41">
        <v>0.78400000000000003</v>
      </c>
      <c r="N68" s="41">
        <v>0.90400000000000003</v>
      </c>
    </row>
    <row r="69" spans="2:14">
      <c r="C69" s="41">
        <v>0.81100000000000005</v>
      </c>
      <c r="D69" s="41">
        <v>0.85699999999999998</v>
      </c>
      <c r="E69" s="41">
        <v>1.1020000000000001</v>
      </c>
      <c r="F69" s="41">
        <v>0.74099999999999999</v>
      </c>
      <c r="G69" s="41">
        <v>0.878</v>
      </c>
      <c r="H69" s="41">
        <v>0.89400000000000002</v>
      </c>
      <c r="I69" s="41">
        <v>0.91300000000000003</v>
      </c>
      <c r="J69" s="41">
        <v>0.89600000000000002</v>
      </c>
      <c r="K69" s="41">
        <v>0.90800000000000003</v>
      </c>
      <c r="L69" s="41">
        <v>0.80600000000000005</v>
      </c>
      <c r="M69" s="41">
        <v>0.78400000000000003</v>
      </c>
      <c r="N69" s="41">
        <v>0.86399999999999999</v>
      </c>
    </row>
    <row r="70" spans="2:14">
      <c r="B70" s="41">
        <v>4</v>
      </c>
      <c r="C70" s="41">
        <v>0.877</v>
      </c>
      <c r="D70" s="41">
        <v>0.93600000000000005</v>
      </c>
      <c r="E70" s="41">
        <v>0.98599999999999999</v>
      </c>
      <c r="F70" s="41">
        <v>0.78600000000000003</v>
      </c>
      <c r="G70" s="41">
        <v>0.92100000000000004</v>
      </c>
      <c r="H70" s="41">
        <v>0.86699999999999999</v>
      </c>
      <c r="I70" s="41">
        <v>0.93799999999999994</v>
      </c>
      <c r="J70" s="41">
        <v>0.878</v>
      </c>
      <c r="K70" s="41">
        <v>0.86499999999999999</v>
      </c>
      <c r="L70" s="41">
        <v>0.81699999999999995</v>
      </c>
      <c r="M70" s="41">
        <v>0.77800000000000002</v>
      </c>
      <c r="N70" s="41">
        <v>0.83699999999999997</v>
      </c>
    </row>
    <row r="71" spans="2:14">
      <c r="C71" s="41">
        <v>0.90500000000000003</v>
      </c>
      <c r="D71" s="41">
        <v>0.94699999999999995</v>
      </c>
      <c r="E71" s="41">
        <v>1.0169999999999999</v>
      </c>
      <c r="F71" s="41">
        <v>0.82399999999999995</v>
      </c>
      <c r="G71" s="41">
        <v>0.82899999999999996</v>
      </c>
      <c r="H71" s="41">
        <v>0.85899999999999999</v>
      </c>
      <c r="I71" s="41">
        <v>0.92800000000000005</v>
      </c>
      <c r="J71" s="41">
        <v>0.79600000000000004</v>
      </c>
      <c r="K71" s="41">
        <v>0.86599999999999999</v>
      </c>
      <c r="L71" s="41">
        <v>0.82199999999999995</v>
      </c>
      <c r="M71" s="41">
        <v>0.80900000000000005</v>
      </c>
      <c r="N71" s="41">
        <v>0.84099999999999997</v>
      </c>
    </row>
    <row r="72" spans="2:14">
      <c r="C72" s="41">
        <v>0.86899999999999999</v>
      </c>
      <c r="D72" s="41">
        <v>0.88400000000000001</v>
      </c>
      <c r="E72" s="41">
        <v>1.0129999999999999</v>
      </c>
      <c r="F72" s="41">
        <v>0.76500000000000001</v>
      </c>
      <c r="G72" s="41">
        <v>0.84699999999999998</v>
      </c>
      <c r="H72" s="41">
        <v>0.85899999999999999</v>
      </c>
      <c r="I72" s="41">
        <v>0.84</v>
      </c>
      <c r="J72" s="41">
        <v>0.79800000000000004</v>
      </c>
      <c r="K72" s="41">
        <v>0.84699999999999998</v>
      </c>
      <c r="L72" s="41">
        <v>0.79</v>
      </c>
      <c r="M72" s="41">
        <v>0.871</v>
      </c>
      <c r="N72" s="41">
        <v>0.81499999999999995</v>
      </c>
    </row>
    <row r="73" spans="2:14">
      <c r="C73" s="41">
        <v>0.89700000000000002</v>
      </c>
      <c r="D73" s="41">
        <v>0.85199999999999998</v>
      </c>
      <c r="E73" s="41">
        <v>0.97699999999999998</v>
      </c>
      <c r="F73" s="41">
        <v>0.77400000000000002</v>
      </c>
      <c r="G73" s="41">
        <v>0.82699999999999996</v>
      </c>
      <c r="H73" s="41">
        <v>0.85399999999999998</v>
      </c>
      <c r="I73" s="41">
        <v>0.86899999999999999</v>
      </c>
      <c r="J73" s="41">
        <v>0.81100000000000005</v>
      </c>
      <c r="K73" s="41">
        <v>0.86899999999999999</v>
      </c>
      <c r="L73" s="41">
        <v>0.79100000000000004</v>
      </c>
      <c r="M73" s="41">
        <v>0.90500000000000003</v>
      </c>
      <c r="N73" s="41">
        <v>0.86599999999999999</v>
      </c>
    </row>
    <row r="74" spans="2:14">
      <c r="C74" s="41">
        <v>0.86399999999999999</v>
      </c>
      <c r="D74" s="41">
        <v>0.86399999999999999</v>
      </c>
      <c r="E74" s="41">
        <v>1.0009999999999999</v>
      </c>
      <c r="F74" s="41">
        <v>0.78700000000000003</v>
      </c>
      <c r="G74" s="41">
        <v>0.82899999999999996</v>
      </c>
      <c r="H74" s="41">
        <v>0.83699999999999997</v>
      </c>
      <c r="I74" s="41">
        <v>0.873</v>
      </c>
      <c r="J74" s="41">
        <v>0.78900000000000003</v>
      </c>
      <c r="K74" s="41">
        <v>0.85499999999999998</v>
      </c>
      <c r="L74" s="41">
        <v>0.747</v>
      </c>
      <c r="M74" s="41">
        <v>0.86299999999999999</v>
      </c>
      <c r="N74" s="41">
        <v>0.86399999999999999</v>
      </c>
    </row>
    <row r="75" spans="2:14">
      <c r="C75" s="41">
        <v>0.84499999999999997</v>
      </c>
      <c r="D75" s="41">
        <v>0.91300000000000003</v>
      </c>
      <c r="E75" s="41">
        <v>0.94399999999999995</v>
      </c>
      <c r="F75" s="41">
        <v>0.82499999999999996</v>
      </c>
      <c r="G75" s="41">
        <v>0.78100000000000003</v>
      </c>
      <c r="H75" s="41">
        <v>0.82099999999999995</v>
      </c>
      <c r="I75" s="41">
        <v>0.89800000000000002</v>
      </c>
      <c r="J75" s="41">
        <v>0.78700000000000003</v>
      </c>
      <c r="K75" s="41">
        <v>0.85</v>
      </c>
      <c r="L75" s="41">
        <v>0.78700000000000003</v>
      </c>
      <c r="M75" s="41">
        <v>0.86699999999999999</v>
      </c>
      <c r="N75" s="41">
        <v>0.89600000000000002</v>
      </c>
    </row>
    <row r="76" spans="2:14">
      <c r="C76" s="41">
        <v>0.82199999999999995</v>
      </c>
      <c r="D76" s="41">
        <v>0.94699999999999995</v>
      </c>
      <c r="E76" s="41">
        <v>0.94199999999999995</v>
      </c>
      <c r="F76" s="41">
        <v>0.79700000000000004</v>
      </c>
      <c r="G76" s="41">
        <v>0.76400000000000001</v>
      </c>
      <c r="H76" s="41">
        <v>0.88300000000000001</v>
      </c>
      <c r="I76" s="41">
        <v>0.88900000000000001</v>
      </c>
      <c r="J76" s="41">
        <v>0.79400000000000004</v>
      </c>
      <c r="K76" s="41">
        <v>0.84099999999999997</v>
      </c>
      <c r="L76" s="41">
        <v>0.76900000000000002</v>
      </c>
      <c r="M76" s="41">
        <v>0.874</v>
      </c>
      <c r="N76" s="41">
        <v>0.85399999999999998</v>
      </c>
    </row>
    <row r="77" spans="2:14">
      <c r="C77" s="41">
        <v>0.76300000000000001</v>
      </c>
      <c r="D77" s="41">
        <v>0.91400000000000003</v>
      </c>
      <c r="E77" s="41">
        <v>0.91700000000000004</v>
      </c>
      <c r="F77" s="41">
        <v>0.76300000000000001</v>
      </c>
      <c r="G77" s="41">
        <v>0.79800000000000004</v>
      </c>
      <c r="H77" s="41">
        <v>0.83699999999999997</v>
      </c>
      <c r="I77" s="41">
        <v>0.86799999999999999</v>
      </c>
      <c r="J77" s="41">
        <v>0.81699999999999995</v>
      </c>
      <c r="K77" s="41">
        <v>0.81799999999999995</v>
      </c>
      <c r="L77" s="41">
        <v>0.76100000000000001</v>
      </c>
      <c r="M77" s="41">
        <v>0.86599999999999999</v>
      </c>
      <c r="N77" s="41">
        <v>0.80800000000000005</v>
      </c>
    </row>
    <row r="78" spans="2:14">
      <c r="B78" s="41">
        <v>5</v>
      </c>
      <c r="C78" s="41">
        <v>0.82299999999999995</v>
      </c>
      <c r="D78" s="41">
        <v>0.88900000000000001</v>
      </c>
      <c r="E78" s="41">
        <v>1.0029999999999999</v>
      </c>
      <c r="F78" s="41">
        <v>0.80300000000000005</v>
      </c>
      <c r="G78" s="41">
        <v>0.80400000000000005</v>
      </c>
      <c r="H78" s="41">
        <v>0.85</v>
      </c>
      <c r="I78" s="41">
        <v>0.86599999999999999</v>
      </c>
      <c r="J78" s="41">
        <v>0.78300000000000003</v>
      </c>
      <c r="K78" s="41">
        <v>0.90200000000000002</v>
      </c>
      <c r="L78" s="41">
        <v>0.77500000000000002</v>
      </c>
      <c r="M78" s="41">
        <v>0.83199999999999996</v>
      </c>
      <c r="N78" s="41">
        <v>0.83899999999999997</v>
      </c>
    </row>
    <row r="79" spans="2:14">
      <c r="C79" s="41">
        <v>0.89300000000000002</v>
      </c>
      <c r="D79" s="41">
        <v>0.877</v>
      </c>
      <c r="E79" s="41">
        <v>1.0760000000000001</v>
      </c>
      <c r="F79" s="41">
        <v>0.86099999999999999</v>
      </c>
      <c r="G79" s="41">
        <v>0.80500000000000005</v>
      </c>
      <c r="H79" s="41">
        <v>0.78400000000000003</v>
      </c>
      <c r="I79" s="41">
        <v>0.85</v>
      </c>
      <c r="J79" s="41">
        <v>0.85799999999999998</v>
      </c>
      <c r="K79" s="41">
        <v>0.86099999999999999</v>
      </c>
      <c r="L79" s="41">
        <v>0.755</v>
      </c>
      <c r="M79" s="41">
        <v>0.83899999999999997</v>
      </c>
      <c r="N79" s="41">
        <v>0.81</v>
      </c>
    </row>
    <row r="80" spans="2:14">
      <c r="C80" s="41">
        <v>0.90600000000000003</v>
      </c>
      <c r="D80" s="41">
        <v>0.90200000000000002</v>
      </c>
      <c r="E80" s="41">
        <v>0.98399999999999999</v>
      </c>
      <c r="F80" s="41">
        <v>0.85599999999999998</v>
      </c>
      <c r="G80" s="41">
        <v>0.85199999999999998</v>
      </c>
      <c r="H80" s="41">
        <v>0.80900000000000005</v>
      </c>
      <c r="I80" s="41">
        <v>0.86699999999999999</v>
      </c>
      <c r="J80" s="41">
        <v>0.92700000000000005</v>
      </c>
      <c r="K80" s="41">
        <v>0.88400000000000001</v>
      </c>
      <c r="L80" s="41">
        <v>0.73699999999999999</v>
      </c>
      <c r="M80" s="41">
        <v>0.84199999999999997</v>
      </c>
      <c r="N80" s="41">
        <v>0.80900000000000005</v>
      </c>
    </row>
    <row r="81" spans="2:14">
      <c r="C81" s="41">
        <v>0.89</v>
      </c>
      <c r="D81" s="41">
        <v>0.86499999999999999</v>
      </c>
      <c r="E81" s="41">
        <v>0.96099999999999997</v>
      </c>
      <c r="F81" s="41">
        <v>0.85199999999999998</v>
      </c>
      <c r="G81" s="41">
        <v>0.85299999999999998</v>
      </c>
      <c r="H81" s="41">
        <v>0.81</v>
      </c>
      <c r="I81" s="41">
        <v>0.88400000000000001</v>
      </c>
      <c r="J81" s="41">
        <v>0.91</v>
      </c>
      <c r="K81" s="41">
        <v>0.89800000000000002</v>
      </c>
      <c r="L81" s="41">
        <v>0.79100000000000004</v>
      </c>
      <c r="M81" s="41">
        <v>0.87</v>
      </c>
      <c r="N81" s="41">
        <v>0.87</v>
      </c>
    </row>
    <row r="82" spans="2:14">
      <c r="C82" s="41">
        <v>0.85399999999999998</v>
      </c>
      <c r="D82" s="41">
        <v>0.85</v>
      </c>
      <c r="E82" s="41">
        <v>0.95299999999999996</v>
      </c>
      <c r="F82" s="41">
        <v>0.82899999999999996</v>
      </c>
      <c r="G82" s="41">
        <v>0.83199999999999996</v>
      </c>
      <c r="H82" s="41">
        <v>0.79200000000000004</v>
      </c>
      <c r="I82" s="41">
        <v>0.995</v>
      </c>
      <c r="J82" s="41">
        <v>0.86</v>
      </c>
      <c r="K82" s="41">
        <v>0.83599999999999997</v>
      </c>
      <c r="L82" s="41">
        <v>0.88300000000000001</v>
      </c>
      <c r="M82" s="41">
        <v>0.84799999999999998</v>
      </c>
      <c r="N82" s="41">
        <v>0.81899999999999995</v>
      </c>
    </row>
    <row r="83" spans="2:14">
      <c r="C83" s="41">
        <v>0.91</v>
      </c>
      <c r="D83" s="41">
        <v>0.85699999999999998</v>
      </c>
      <c r="E83" s="41">
        <v>0.93799999999999994</v>
      </c>
      <c r="F83" s="41">
        <v>0.81499999999999995</v>
      </c>
      <c r="G83" s="41">
        <v>0.83399999999999996</v>
      </c>
      <c r="H83" s="41">
        <v>0.80800000000000005</v>
      </c>
      <c r="I83" s="41">
        <v>0.97899999999999998</v>
      </c>
      <c r="J83" s="41">
        <v>0.86699999999999999</v>
      </c>
      <c r="K83" s="41">
        <v>0.83099999999999996</v>
      </c>
      <c r="L83" s="41">
        <v>0.88100000000000001</v>
      </c>
      <c r="M83" s="41">
        <v>0.83799999999999997</v>
      </c>
      <c r="N83" s="41">
        <v>0.81599999999999995</v>
      </c>
    </row>
    <row r="84" spans="2:14">
      <c r="C84" s="41">
        <v>0.93200000000000005</v>
      </c>
      <c r="D84" s="41">
        <v>0.91500000000000004</v>
      </c>
      <c r="E84" s="41">
        <v>0.94799999999999995</v>
      </c>
      <c r="F84" s="41">
        <v>0.80800000000000005</v>
      </c>
      <c r="G84" s="41">
        <v>0.873</v>
      </c>
      <c r="H84" s="41">
        <v>0.79900000000000004</v>
      </c>
      <c r="I84" s="41">
        <v>0.94299999999999995</v>
      </c>
      <c r="J84" s="41">
        <v>0.90900000000000003</v>
      </c>
      <c r="K84" s="41">
        <v>0.89400000000000002</v>
      </c>
      <c r="L84" s="41">
        <v>0.86199999999999999</v>
      </c>
      <c r="M84" s="41">
        <v>0.84499999999999997</v>
      </c>
      <c r="N84" s="41">
        <v>0.81699999999999995</v>
      </c>
    </row>
    <row r="85" spans="2:14">
      <c r="B85" s="41">
        <v>6</v>
      </c>
      <c r="C85" s="41">
        <v>0.93100000000000005</v>
      </c>
      <c r="D85" s="41">
        <v>0.91900000000000004</v>
      </c>
      <c r="E85" s="41">
        <v>0.94199999999999995</v>
      </c>
      <c r="F85" s="41">
        <v>0.79600000000000004</v>
      </c>
      <c r="G85" s="41">
        <v>0.871</v>
      </c>
      <c r="H85" s="41">
        <v>0.86899999999999999</v>
      </c>
      <c r="I85" s="41">
        <v>0.93899999999999995</v>
      </c>
      <c r="J85" s="41">
        <v>0.876</v>
      </c>
      <c r="K85" s="41">
        <v>0.96699999999999997</v>
      </c>
      <c r="L85" s="41">
        <v>0.89200000000000002</v>
      </c>
      <c r="M85" s="41">
        <v>0.83</v>
      </c>
      <c r="N85" s="41">
        <v>0.84199999999999997</v>
      </c>
    </row>
    <row r="86" spans="2:14">
      <c r="C86" s="41">
        <v>0.94299999999999995</v>
      </c>
      <c r="D86" s="41">
        <v>0.89100000000000001</v>
      </c>
      <c r="E86" s="41">
        <v>0.91600000000000004</v>
      </c>
      <c r="F86" s="41">
        <v>0.78</v>
      </c>
      <c r="G86" s="41">
        <v>0.90200000000000002</v>
      </c>
      <c r="H86" s="41">
        <v>0.93899999999999995</v>
      </c>
      <c r="I86" s="41">
        <v>0.93500000000000005</v>
      </c>
      <c r="J86" s="41">
        <v>0.91200000000000003</v>
      </c>
      <c r="K86" s="41">
        <v>0.92</v>
      </c>
      <c r="L86" s="41">
        <v>0.86899999999999999</v>
      </c>
      <c r="M86" s="41">
        <v>0.85899999999999999</v>
      </c>
      <c r="N86" s="41">
        <v>0.83799999999999997</v>
      </c>
    </row>
    <row r="87" spans="2:14">
      <c r="C87" s="41">
        <v>0.92600000000000005</v>
      </c>
      <c r="D87" s="41">
        <v>0.89500000000000002</v>
      </c>
      <c r="E87" s="41">
        <v>0.89500000000000002</v>
      </c>
      <c r="F87" s="41">
        <v>0.76400000000000001</v>
      </c>
      <c r="G87" s="41">
        <v>0.84699999999999998</v>
      </c>
      <c r="H87" s="41">
        <v>0.88900000000000001</v>
      </c>
      <c r="I87" s="41">
        <v>0.94</v>
      </c>
      <c r="J87" s="41">
        <v>0.89700000000000002</v>
      </c>
      <c r="K87" s="41">
        <v>0.90900000000000003</v>
      </c>
      <c r="L87" s="41">
        <v>0.88700000000000001</v>
      </c>
      <c r="M87" s="41">
        <v>0.82299999999999995</v>
      </c>
      <c r="N87" s="41">
        <v>0.80400000000000005</v>
      </c>
    </row>
    <row r="88" spans="2:14">
      <c r="C88" s="41">
        <v>0.90200000000000002</v>
      </c>
      <c r="D88" s="41">
        <v>0.85099999999999998</v>
      </c>
      <c r="E88" s="41">
        <v>0.92900000000000005</v>
      </c>
      <c r="F88" s="41">
        <v>0.78900000000000003</v>
      </c>
      <c r="G88" s="41">
        <v>0.83</v>
      </c>
      <c r="H88" s="41">
        <v>0.89600000000000002</v>
      </c>
      <c r="I88" s="41">
        <v>0.89200000000000002</v>
      </c>
      <c r="J88" s="41">
        <v>0.86299999999999999</v>
      </c>
      <c r="K88" s="41">
        <v>0.91800000000000004</v>
      </c>
      <c r="L88" s="41">
        <v>0.82799999999999996</v>
      </c>
      <c r="M88" s="41">
        <v>0.82399999999999995</v>
      </c>
      <c r="N88" s="41">
        <v>0.80100000000000005</v>
      </c>
    </row>
    <row r="89" spans="2:14">
      <c r="C89" s="41">
        <v>0.877</v>
      </c>
      <c r="D89" s="41">
        <v>0.84099999999999997</v>
      </c>
      <c r="E89" s="41">
        <v>0.96499999999999997</v>
      </c>
      <c r="F89" s="41">
        <v>0.78300000000000003</v>
      </c>
      <c r="G89" s="41">
        <v>0.82699999999999996</v>
      </c>
      <c r="H89" s="41">
        <v>0.84899999999999998</v>
      </c>
      <c r="I89" s="41">
        <v>0.86199999999999999</v>
      </c>
      <c r="J89" s="41">
        <v>0.86499999999999999</v>
      </c>
      <c r="K89" s="41">
        <v>0.89800000000000002</v>
      </c>
      <c r="L89" s="41">
        <v>0.81599999999999995</v>
      </c>
      <c r="M89" s="41">
        <v>0.80300000000000005</v>
      </c>
      <c r="N89" s="41">
        <v>0.78300000000000003</v>
      </c>
    </row>
    <row r="90" spans="2:14">
      <c r="C90" s="41">
        <v>0.85099999999999998</v>
      </c>
      <c r="D90" s="41">
        <v>0.89</v>
      </c>
      <c r="E90" s="41">
        <v>0.94599999999999995</v>
      </c>
      <c r="F90" s="41">
        <v>0.76200000000000001</v>
      </c>
      <c r="G90" s="41">
        <v>0.874</v>
      </c>
      <c r="H90" s="41">
        <v>0.84</v>
      </c>
      <c r="I90" s="41">
        <v>0.88800000000000001</v>
      </c>
      <c r="J90" s="41">
        <v>0.89600000000000002</v>
      </c>
      <c r="K90" s="41">
        <v>0.874</v>
      </c>
      <c r="L90" s="41">
        <v>0.83</v>
      </c>
      <c r="M90" s="41">
        <v>0.78900000000000003</v>
      </c>
      <c r="N90" s="41">
        <v>0.77</v>
      </c>
    </row>
    <row r="91" spans="2:14">
      <c r="C91" s="41">
        <v>0.85</v>
      </c>
      <c r="D91" s="41">
        <v>0.86299999999999999</v>
      </c>
      <c r="E91" s="41">
        <v>0.995</v>
      </c>
      <c r="F91" s="41">
        <v>0.83899999999999997</v>
      </c>
      <c r="G91" s="41">
        <v>0.81499999999999995</v>
      </c>
      <c r="H91" s="41">
        <v>0.88900000000000001</v>
      </c>
      <c r="I91" s="41">
        <v>0.94499999999999995</v>
      </c>
      <c r="J91" s="41">
        <v>0.89700000000000002</v>
      </c>
      <c r="K91" s="41">
        <v>0.91200000000000003</v>
      </c>
      <c r="L91" s="41">
        <v>0.82599999999999996</v>
      </c>
      <c r="M91" s="41">
        <v>0.82899999999999996</v>
      </c>
      <c r="N91" s="41">
        <v>0.81499999999999995</v>
      </c>
    </row>
    <row r="92" spans="2:14">
      <c r="C92" s="41">
        <v>0.80800000000000005</v>
      </c>
      <c r="D92" s="41">
        <v>0.872</v>
      </c>
      <c r="E92" s="41">
        <v>0.95899999999999996</v>
      </c>
      <c r="F92" s="41">
        <v>0.82799999999999996</v>
      </c>
      <c r="G92" s="41">
        <v>0.81799999999999995</v>
      </c>
      <c r="H92" s="41">
        <v>0.82599999999999996</v>
      </c>
      <c r="I92" s="41">
        <v>0.91900000000000004</v>
      </c>
      <c r="J92" s="41">
        <v>0.876</v>
      </c>
      <c r="K92" s="41">
        <v>0.85699999999999998</v>
      </c>
      <c r="L92" s="41">
        <v>0.82099999999999995</v>
      </c>
      <c r="M92" s="41">
        <v>0.80800000000000005</v>
      </c>
      <c r="N92" s="41">
        <v>0.84199999999999997</v>
      </c>
    </row>
    <row r="93" spans="2:14">
      <c r="B93" s="41">
        <v>7</v>
      </c>
      <c r="C93" s="41">
        <v>0.79900000000000004</v>
      </c>
      <c r="D93" s="41">
        <v>0.85799999999999998</v>
      </c>
      <c r="E93" s="41">
        <v>0.97099999999999997</v>
      </c>
      <c r="F93" s="41">
        <v>0.85499999999999998</v>
      </c>
      <c r="G93" s="41">
        <v>0.80900000000000005</v>
      </c>
      <c r="H93" s="41">
        <v>0.85699999999999998</v>
      </c>
      <c r="I93" s="41">
        <v>0.92</v>
      </c>
      <c r="J93" s="41">
        <v>0.84</v>
      </c>
      <c r="K93" s="41">
        <v>0.86499999999999999</v>
      </c>
      <c r="L93" s="41">
        <v>0.81100000000000005</v>
      </c>
      <c r="M93" s="41">
        <v>0.82799999999999996</v>
      </c>
      <c r="N93" s="41">
        <v>0.83199999999999996</v>
      </c>
    </row>
    <row r="94" spans="2:14">
      <c r="C94" s="41">
        <v>0.83099999999999996</v>
      </c>
      <c r="D94" s="41">
        <v>0.81499999999999995</v>
      </c>
      <c r="E94" s="41">
        <v>0.94599999999999995</v>
      </c>
      <c r="F94" s="41">
        <v>0.86399999999999999</v>
      </c>
      <c r="G94" s="41">
        <v>0.78700000000000003</v>
      </c>
      <c r="H94" s="41">
        <v>0.8</v>
      </c>
      <c r="I94" s="41">
        <v>0.91600000000000004</v>
      </c>
      <c r="J94" s="41">
        <v>0.85899999999999999</v>
      </c>
      <c r="K94" s="41">
        <v>0.85899999999999999</v>
      </c>
      <c r="L94" s="41">
        <v>0.81</v>
      </c>
      <c r="M94" s="41">
        <v>0.89200000000000002</v>
      </c>
      <c r="N94" s="41">
        <v>0.82899999999999996</v>
      </c>
    </row>
    <row r="95" spans="2:14">
      <c r="C95" s="41">
        <v>0.877</v>
      </c>
      <c r="D95" s="41">
        <v>0.81200000000000006</v>
      </c>
      <c r="E95" s="41">
        <v>0.97599999999999998</v>
      </c>
      <c r="F95" s="41">
        <v>0.84299999999999997</v>
      </c>
      <c r="G95" s="41">
        <v>0.76200000000000001</v>
      </c>
      <c r="H95" s="41">
        <v>0.88600000000000001</v>
      </c>
      <c r="I95" s="41">
        <v>0.90800000000000003</v>
      </c>
      <c r="J95" s="41">
        <v>0.86099999999999999</v>
      </c>
      <c r="K95" s="41">
        <v>0.86299999999999999</v>
      </c>
      <c r="L95" s="41">
        <v>0.81599999999999995</v>
      </c>
      <c r="M95" s="41">
        <v>0.80400000000000005</v>
      </c>
      <c r="N95" s="41">
        <v>0.871</v>
      </c>
    </row>
    <row r="96" spans="2:14">
      <c r="C96" s="41">
        <v>0.90900000000000003</v>
      </c>
      <c r="D96" s="41">
        <v>0.83399999999999996</v>
      </c>
      <c r="E96" s="41">
        <v>1.012</v>
      </c>
      <c r="F96" s="41">
        <v>0.81699999999999995</v>
      </c>
      <c r="G96" s="41">
        <v>0.80300000000000005</v>
      </c>
      <c r="H96" s="41">
        <v>0.91100000000000003</v>
      </c>
      <c r="I96" s="41">
        <v>0.86199999999999999</v>
      </c>
      <c r="J96" s="41">
        <v>0.89300000000000002</v>
      </c>
      <c r="K96" s="41">
        <v>0.878</v>
      </c>
      <c r="L96" s="41">
        <v>0.76500000000000001</v>
      </c>
      <c r="M96" s="41">
        <v>0.80100000000000005</v>
      </c>
      <c r="N96" s="41">
        <v>0.85599999999999998</v>
      </c>
    </row>
    <row r="97" spans="2:14">
      <c r="C97" s="41">
        <v>0.93500000000000005</v>
      </c>
      <c r="D97" s="41">
        <v>0.878</v>
      </c>
      <c r="E97" s="41">
        <v>0.94399999999999995</v>
      </c>
      <c r="F97" s="41">
        <v>0.81</v>
      </c>
      <c r="G97" s="41">
        <v>0.88100000000000001</v>
      </c>
      <c r="H97" s="41">
        <v>0.877</v>
      </c>
      <c r="I97" s="41">
        <v>0.88100000000000001</v>
      </c>
      <c r="J97" s="41">
        <v>0.85199999999999998</v>
      </c>
      <c r="K97" s="41">
        <v>0.874</v>
      </c>
      <c r="L97" s="41">
        <v>0.80500000000000005</v>
      </c>
      <c r="M97" s="41">
        <v>0.76600000000000001</v>
      </c>
      <c r="N97" s="41">
        <v>0.90800000000000003</v>
      </c>
    </row>
    <row r="98" spans="2:14">
      <c r="C98" s="41">
        <v>0.86699999999999999</v>
      </c>
      <c r="D98" s="41">
        <v>0.92500000000000004</v>
      </c>
      <c r="E98" s="41">
        <v>0.92</v>
      </c>
      <c r="F98" s="41">
        <v>0.79800000000000004</v>
      </c>
      <c r="G98" s="41">
        <v>0.94099999999999995</v>
      </c>
      <c r="H98" s="41">
        <v>0.86799999999999999</v>
      </c>
      <c r="I98" s="41">
        <v>0.88200000000000001</v>
      </c>
      <c r="J98" s="41">
        <v>0.86899999999999999</v>
      </c>
      <c r="K98" s="41">
        <v>0.88200000000000001</v>
      </c>
      <c r="L98" s="41">
        <v>0.77</v>
      </c>
      <c r="M98" s="41">
        <v>0.79200000000000004</v>
      </c>
      <c r="N98" s="41">
        <v>0.89400000000000002</v>
      </c>
    </row>
    <row r="99" spans="2:14">
      <c r="C99" s="41">
        <v>0.93300000000000005</v>
      </c>
      <c r="D99" s="41">
        <v>0.91300000000000003</v>
      </c>
      <c r="E99" s="41">
        <v>0.90500000000000003</v>
      </c>
      <c r="F99" s="41">
        <v>0.77500000000000002</v>
      </c>
      <c r="G99" s="41">
        <v>0.90100000000000002</v>
      </c>
      <c r="H99" s="41">
        <v>0.93700000000000006</v>
      </c>
      <c r="I99" s="41">
        <v>0.91500000000000004</v>
      </c>
      <c r="J99" s="41">
        <v>0.95399999999999996</v>
      </c>
      <c r="K99" s="41">
        <v>0.90200000000000002</v>
      </c>
      <c r="L99" s="41">
        <v>0.77900000000000003</v>
      </c>
      <c r="M99" s="41">
        <v>0.88800000000000001</v>
      </c>
      <c r="N99" s="41">
        <v>0.90500000000000003</v>
      </c>
    </row>
    <row r="100" spans="2:14">
      <c r="B100" s="41">
        <v>8</v>
      </c>
      <c r="C100" s="41">
        <v>0.90100000000000002</v>
      </c>
      <c r="D100" s="41">
        <v>0.90700000000000003</v>
      </c>
      <c r="E100" s="41">
        <v>0.94699999999999995</v>
      </c>
      <c r="F100" s="41">
        <v>0.78900000000000003</v>
      </c>
      <c r="G100" s="41">
        <v>0.872</v>
      </c>
      <c r="H100" s="41">
        <v>0.88400000000000001</v>
      </c>
      <c r="I100" s="41">
        <v>0.92500000000000004</v>
      </c>
      <c r="J100" s="41">
        <v>0.92700000000000005</v>
      </c>
      <c r="K100" s="41">
        <v>0.86599999999999999</v>
      </c>
      <c r="L100" s="41">
        <v>0.78600000000000003</v>
      </c>
      <c r="M100" s="41">
        <v>0.90600000000000003</v>
      </c>
      <c r="N100" s="41">
        <v>0.89900000000000002</v>
      </c>
    </row>
    <row r="101" spans="2:14">
      <c r="C101" s="41">
        <v>0.93600000000000005</v>
      </c>
      <c r="D101" s="41">
        <v>0.95199999999999996</v>
      </c>
      <c r="E101" s="41">
        <v>0.93600000000000005</v>
      </c>
      <c r="F101" s="41">
        <v>0.81399999999999995</v>
      </c>
      <c r="G101" s="41">
        <v>0.89700000000000002</v>
      </c>
      <c r="H101" s="41">
        <v>0.82699999999999996</v>
      </c>
      <c r="I101" s="41">
        <v>0.88400000000000001</v>
      </c>
      <c r="J101" s="41">
        <v>0.97</v>
      </c>
      <c r="K101" s="41">
        <v>0.875</v>
      </c>
      <c r="L101" s="41">
        <v>0.75</v>
      </c>
      <c r="M101" s="41">
        <v>0.95899999999999996</v>
      </c>
      <c r="N101" s="41">
        <v>0.876</v>
      </c>
    </row>
    <row r="102" spans="2:14">
      <c r="C102" s="41">
        <v>0.98699999999999999</v>
      </c>
      <c r="D102" s="41">
        <v>1.0089999999999999</v>
      </c>
      <c r="E102" s="41">
        <v>0.90700000000000003</v>
      </c>
      <c r="F102" s="41">
        <v>0.83</v>
      </c>
      <c r="G102" s="41">
        <v>0.88600000000000001</v>
      </c>
      <c r="H102" s="41">
        <v>0.83399999999999996</v>
      </c>
      <c r="I102" s="41">
        <v>0.89100000000000001</v>
      </c>
      <c r="J102" s="41">
        <v>0.96799999999999997</v>
      </c>
      <c r="K102" s="41">
        <v>0.872</v>
      </c>
      <c r="L102" s="41">
        <v>0.76700000000000002</v>
      </c>
      <c r="M102" s="41">
        <v>0.92500000000000004</v>
      </c>
      <c r="N102" s="41">
        <v>0.88</v>
      </c>
    </row>
    <row r="103" spans="2:14">
      <c r="C103" s="41">
        <v>0.94899999999999995</v>
      </c>
      <c r="D103" s="41">
        <v>0.96799999999999997</v>
      </c>
      <c r="E103" s="41">
        <v>0.88600000000000001</v>
      </c>
      <c r="F103" s="41">
        <v>0.77</v>
      </c>
      <c r="G103" s="41">
        <v>0.85499999999999998</v>
      </c>
      <c r="H103" s="41">
        <v>0.80600000000000005</v>
      </c>
      <c r="I103" s="41">
        <v>0.875</v>
      </c>
      <c r="J103" s="41">
        <v>0.88400000000000001</v>
      </c>
      <c r="K103" s="41">
        <v>0.88900000000000001</v>
      </c>
      <c r="L103" s="41">
        <v>0.75700000000000001</v>
      </c>
      <c r="M103" s="41">
        <v>0.873</v>
      </c>
      <c r="N103" s="41">
        <v>0.81899999999999995</v>
      </c>
    </row>
    <row r="104" spans="2:14">
      <c r="C104" s="41">
        <v>0.94599999999999995</v>
      </c>
      <c r="D104" s="41">
        <v>0.94099999999999995</v>
      </c>
      <c r="E104" s="41">
        <v>0.95099999999999996</v>
      </c>
      <c r="F104" s="41">
        <v>0.79200000000000004</v>
      </c>
      <c r="G104" s="41">
        <v>0.82</v>
      </c>
      <c r="H104" s="41">
        <v>0.79700000000000004</v>
      </c>
      <c r="I104" s="41">
        <v>0.873</v>
      </c>
      <c r="J104" s="41">
        <v>0.89500000000000002</v>
      </c>
      <c r="K104" s="41">
        <v>0.86099999999999999</v>
      </c>
      <c r="L104" s="41">
        <v>0.755</v>
      </c>
      <c r="M104" s="41">
        <v>0.88300000000000001</v>
      </c>
      <c r="N104" s="41">
        <v>0.81399999999999995</v>
      </c>
    </row>
    <row r="105" spans="2:14">
      <c r="C105" s="41">
        <v>0.96299999999999997</v>
      </c>
      <c r="D105" s="41">
        <v>0.99299999999999999</v>
      </c>
      <c r="E105" s="41">
        <v>0.98599999999999999</v>
      </c>
      <c r="F105" s="41">
        <v>0.78700000000000003</v>
      </c>
      <c r="G105" s="41">
        <v>0.873</v>
      </c>
      <c r="H105" s="41">
        <v>0.82199999999999995</v>
      </c>
      <c r="I105" s="41">
        <v>0.93300000000000005</v>
      </c>
      <c r="J105" s="41">
        <v>0.90300000000000002</v>
      </c>
      <c r="K105" s="41">
        <v>0.879</v>
      </c>
      <c r="L105" s="41">
        <v>0.78700000000000003</v>
      </c>
      <c r="M105" s="41">
        <v>0.90400000000000003</v>
      </c>
      <c r="N105" s="41">
        <v>0.84899999999999998</v>
      </c>
    </row>
    <row r="106" spans="2:14">
      <c r="C106" s="41">
        <v>0.90500000000000003</v>
      </c>
      <c r="D106" s="41">
        <v>1.0089999999999999</v>
      </c>
      <c r="E106" s="41">
        <v>1.034</v>
      </c>
      <c r="F106" s="41">
        <v>0.76600000000000001</v>
      </c>
      <c r="G106" s="41">
        <v>0.88900000000000001</v>
      </c>
      <c r="H106" s="41">
        <v>0.89900000000000002</v>
      </c>
      <c r="I106" s="41">
        <v>0.89</v>
      </c>
      <c r="J106" s="41">
        <v>0.84499999999999997</v>
      </c>
      <c r="K106" s="41">
        <v>0.86399999999999999</v>
      </c>
      <c r="L106" s="41">
        <v>0.74399999999999999</v>
      </c>
      <c r="M106" s="41">
        <v>0.79600000000000004</v>
      </c>
      <c r="N106" s="41">
        <v>0.84899999999999998</v>
      </c>
    </row>
    <row r="107" spans="2:14">
      <c r="C107" s="41">
        <v>0.88800000000000001</v>
      </c>
      <c r="D107" s="41">
        <v>0.999</v>
      </c>
      <c r="E107" s="41">
        <v>1.0369999999999999</v>
      </c>
      <c r="F107" s="41">
        <v>0.78300000000000003</v>
      </c>
      <c r="G107" s="41">
        <v>0.88500000000000001</v>
      </c>
      <c r="H107" s="41">
        <v>0.94199999999999995</v>
      </c>
      <c r="I107" s="41">
        <v>0.94199999999999995</v>
      </c>
      <c r="J107" s="41">
        <v>0.79800000000000004</v>
      </c>
      <c r="K107" s="41">
        <v>0.96799999999999997</v>
      </c>
      <c r="L107" s="41">
        <v>0.78300000000000003</v>
      </c>
      <c r="M107" s="41">
        <v>0.81499999999999995</v>
      </c>
      <c r="N107" s="41">
        <v>0.83</v>
      </c>
    </row>
    <row r="108" spans="2:14">
      <c r="B108" s="41">
        <v>9</v>
      </c>
      <c r="C108" s="41">
        <v>0.86199999999999999</v>
      </c>
      <c r="D108" s="41">
        <v>0.94</v>
      </c>
      <c r="E108" s="41">
        <v>1.0069999999999999</v>
      </c>
      <c r="F108" s="41">
        <v>0.76</v>
      </c>
      <c r="G108" s="41">
        <v>0.86299999999999999</v>
      </c>
      <c r="H108" s="41">
        <v>0.91400000000000003</v>
      </c>
      <c r="I108" s="41">
        <v>0.89900000000000002</v>
      </c>
      <c r="J108" s="41">
        <v>0.80800000000000005</v>
      </c>
      <c r="K108" s="41">
        <v>0.93500000000000005</v>
      </c>
      <c r="L108" s="41">
        <v>0.78</v>
      </c>
      <c r="M108" s="41">
        <v>0.86699999999999999</v>
      </c>
      <c r="N108" s="41">
        <v>0.82099999999999995</v>
      </c>
    </row>
    <row r="109" spans="2:14">
      <c r="C109" s="41">
        <v>0.86</v>
      </c>
      <c r="D109" s="41">
        <v>0.89600000000000002</v>
      </c>
      <c r="E109" s="41">
        <v>1.0009999999999999</v>
      </c>
      <c r="F109" s="41">
        <v>0.79100000000000004</v>
      </c>
      <c r="G109" s="41">
        <v>0.82399999999999995</v>
      </c>
      <c r="H109" s="41">
        <v>0.90400000000000003</v>
      </c>
      <c r="I109" s="41">
        <v>0.91100000000000003</v>
      </c>
      <c r="J109" s="41">
        <v>0.77200000000000002</v>
      </c>
      <c r="K109" s="41">
        <v>0.90300000000000002</v>
      </c>
      <c r="L109" s="41">
        <v>0.81799999999999995</v>
      </c>
      <c r="M109" s="41">
        <v>0.85399999999999998</v>
      </c>
      <c r="N109" s="41">
        <v>0.872</v>
      </c>
    </row>
    <row r="110" spans="2:14">
      <c r="C110" s="41">
        <v>0.83099999999999996</v>
      </c>
      <c r="D110" s="41">
        <v>0.874</v>
      </c>
      <c r="E110" s="41">
        <v>1.012</v>
      </c>
      <c r="F110" s="41">
        <v>0.80300000000000005</v>
      </c>
      <c r="G110" s="41">
        <v>0.82799999999999996</v>
      </c>
      <c r="H110" s="41">
        <v>0.92400000000000004</v>
      </c>
      <c r="I110" s="41">
        <v>0.997</v>
      </c>
      <c r="J110" s="41">
        <v>0.76700000000000002</v>
      </c>
      <c r="K110" s="41">
        <v>0.92200000000000004</v>
      </c>
      <c r="L110" s="41">
        <v>0.85199999999999998</v>
      </c>
      <c r="M110" s="41">
        <v>0.89300000000000002</v>
      </c>
      <c r="N110" s="41">
        <v>0.90700000000000003</v>
      </c>
    </row>
    <row r="111" spans="2:14">
      <c r="C111" s="41">
        <v>0.82099999999999995</v>
      </c>
      <c r="D111" s="41">
        <v>0.872</v>
      </c>
      <c r="E111" s="41">
        <v>0.97599999999999998</v>
      </c>
      <c r="F111" s="41">
        <v>0.81599999999999995</v>
      </c>
      <c r="G111" s="41">
        <v>0.81100000000000005</v>
      </c>
      <c r="H111" s="41">
        <v>0.86399999999999999</v>
      </c>
      <c r="I111" s="41">
        <v>0.90400000000000003</v>
      </c>
      <c r="J111" s="41">
        <v>0.78900000000000003</v>
      </c>
      <c r="K111" s="41">
        <v>0.94899999999999995</v>
      </c>
      <c r="L111" s="41">
        <v>0.84699999999999998</v>
      </c>
      <c r="M111" s="41">
        <v>0.91700000000000004</v>
      </c>
      <c r="N111" s="41">
        <v>0.91300000000000003</v>
      </c>
    </row>
    <row r="112" spans="2:14">
      <c r="C112" s="41">
        <v>0.871</v>
      </c>
      <c r="D112" s="41">
        <v>0.95199999999999996</v>
      </c>
      <c r="E112" s="41">
        <v>0.97599999999999998</v>
      </c>
      <c r="F112" s="41">
        <v>0.90300000000000002</v>
      </c>
      <c r="G112" s="41">
        <v>0.92600000000000005</v>
      </c>
      <c r="H112" s="41">
        <v>0.89400000000000002</v>
      </c>
      <c r="I112" s="41">
        <v>0.98499999999999999</v>
      </c>
      <c r="J112" s="41">
        <v>0.872</v>
      </c>
      <c r="K112" s="41">
        <v>0.94299999999999995</v>
      </c>
      <c r="L112" s="41">
        <v>0.89</v>
      </c>
      <c r="M112" s="41">
        <v>0.89600000000000002</v>
      </c>
      <c r="N112" s="41">
        <v>0.89900000000000002</v>
      </c>
    </row>
    <row r="113" spans="2:14">
      <c r="C113" s="41">
        <v>0.86899999999999999</v>
      </c>
      <c r="D113" s="41">
        <v>0.92200000000000004</v>
      </c>
      <c r="E113" s="41">
        <v>0.96199999999999997</v>
      </c>
      <c r="F113" s="41">
        <v>0.87</v>
      </c>
      <c r="G113" s="41">
        <v>0.94699999999999995</v>
      </c>
      <c r="H113" s="41">
        <v>0.88800000000000001</v>
      </c>
      <c r="I113" s="41">
        <v>0.93</v>
      </c>
      <c r="J113" s="41">
        <v>0.91</v>
      </c>
      <c r="K113" s="41">
        <v>0.89100000000000001</v>
      </c>
      <c r="L113" s="41">
        <v>0.92200000000000004</v>
      </c>
      <c r="M113" s="41">
        <v>0.92200000000000004</v>
      </c>
      <c r="N113" s="41">
        <v>0.92100000000000004</v>
      </c>
    </row>
    <row r="114" spans="2:14">
      <c r="C114" s="41">
        <v>0.93799999999999994</v>
      </c>
      <c r="D114" s="41">
        <v>0.85</v>
      </c>
      <c r="E114" s="41">
        <v>0.99099999999999999</v>
      </c>
      <c r="F114" s="41">
        <v>0.86699999999999999</v>
      </c>
      <c r="G114" s="41">
        <v>0.84099999999999997</v>
      </c>
      <c r="H114" s="41">
        <v>0.874</v>
      </c>
      <c r="I114" s="41">
        <v>0.95799999999999996</v>
      </c>
      <c r="J114" s="41">
        <v>0.90800000000000003</v>
      </c>
      <c r="K114" s="41">
        <v>0.875</v>
      </c>
      <c r="L114" s="41">
        <v>0.88100000000000001</v>
      </c>
      <c r="M114" s="41">
        <v>0.875</v>
      </c>
      <c r="N114" s="41">
        <v>0.90400000000000003</v>
      </c>
    </row>
    <row r="115" spans="2:14">
      <c r="C115" s="41">
        <v>0.97899999999999998</v>
      </c>
      <c r="D115" s="41">
        <v>0.81799999999999995</v>
      </c>
      <c r="E115" s="41">
        <v>0.95399999999999996</v>
      </c>
      <c r="F115" s="41">
        <v>0.88700000000000001</v>
      </c>
      <c r="G115" s="41">
        <v>0.872</v>
      </c>
      <c r="H115" s="41">
        <v>0.85799999999999998</v>
      </c>
      <c r="I115" s="41">
        <v>1.008</v>
      </c>
      <c r="J115" s="41">
        <v>0.90100000000000002</v>
      </c>
      <c r="K115" s="41">
        <v>0.88500000000000001</v>
      </c>
      <c r="L115" s="41">
        <v>0.91300000000000003</v>
      </c>
      <c r="M115" s="41">
        <v>0.81799999999999995</v>
      </c>
      <c r="N115" s="41">
        <v>0.85899999999999999</v>
      </c>
    </row>
    <row r="116" spans="2:14">
      <c r="B116" s="41">
        <v>10</v>
      </c>
      <c r="C116" s="41">
        <v>0.89800000000000002</v>
      </c>
      <c r="D116" s="41">
        <v>0.84599999999999997</v>
      </c>
      <c r="E116" s="41">
        <v>0.85399999999999998</v>
      </c>
      <c r="F116" s="41">
        <v>0.80200000000000005</v>
      </c>
      <c r="G116" s="41">
        <v>0.80400000000000005</v>
      </c>
      <c r="H116" s="41">
        <v>0.89400000000000002</v>
      </c>
      <c r="I116" s="41">
        <v>0.91</v>
      </c>
      <c r="J116" s="41">
        <v>0.88800000000000001</v>
      </c>
      <c r="K116" s="41">
        <v>0.85299999999999998</v>
      </c>
      <c r="L116" s="41">
        <v>0.88700000000000001</v>
      </c>
      <c r="M116" s="41">
        <v>0.88900000000000001</v>
      </c>
      <c r="N116" s="41">
        <v>0.84</v>
      </c>
    </row>
    <row r="117" spans="2:14">
      <c r="C117" s="41">
        <v>0.95</v>
      </c>
      <c r="D117" s="41">
        <v>0.85599999999999998</v>
      </c>
      <c r="E117" s="41">
        <v>0.89800000000000002</v>
      </c>
      <c r="F117" s="41">
        <v>0.81699999999999995</v>
      </c>
      <c r="G117" s="41">
        <v>0.78700000000000003</v>
      </c>
      <c r="H117" s="41">
        <v>0.98299999999999998</v>
      </c>
      <c r="I117" s="41">
        <v>0.92500000000000004</v>
      </c>
      <c r="J117" s="41">
        <v>0.878</v>
      </c>
      <c r="K117" s="41">
        <v>0.88300000000000001</v>
      </c>
      <c r="L117" s="41">
        <v>0.877</v>
      </c>
      <c r="M117" s="41">
        <v>0.85599999999999998</v>
      </c>
      <c r="N117" s="41">
        <v>0.82599999999999996</v>
      </c>
    </row>
    <row r="118" spans="2:14">
      <c r="C118" s="41">
        <v>0.91700000000000004</v>
      </c>
      <c r="D118" s="41">
        <v>0.88800000000000001</v>
      </c>
      <c r="E118" s="41">
        <v>0.99199999999999999</v>
      </c>
      <c r="F118" s="41">
        <v>0.80400000000000005</v>
      </c>
      <c r="G118" s="41">
        <v>0.84699999999999998</v>
      </c>
      <c r="H118" s="41">
        <v>0.94</v>
      </c>
      <c r="I118" s="41">
        <v>0.94699999999999995</v>
      </c>
      <c r="J118" s="41">
        <v>0.96599999999999997</v>
      </c>
      <c r="K118" s="41">
        <v>0.89500000000000002</v>
      </c>
      <c r="L118" s="41">
        <v>0.86099999999999999</v>
      </c>
      <c r="M118" s="41">
        <v>0.83599999999999997</v>
      </c>
      <c r="N118" s="41">
        <v>0.85399999999999998</v>
      </c>
    </row>
    <row r="119" spans="2:14">
      <c r="C119" s="41">
        <v>0.90900000000000003</v>
      </c>
      <c r="D119" s="41">
        <v>0.95799999999999996</v>
      </c>
      <c r="E119" s="41">
        <v>1.0229999999999999</v>
      </c>
      <c r="F119" s="41">
        <v>0.81399999999999995</v>
      </c>
      <c r="G119" s="41">
        <v>0.90800000000000003</v>
      </c>
      <c r="H119" s="41">
        <v>0.88</v>
      </c>
      <c r="I119" s="41">
        <v>0.997</v>
      </c>
      <c r="J119" s="41">
        <v>0.93600000000000005</v>
      </c>
      <c r="K119" s="41">
        <v>0.85099999999999998</v>
      </c>
      <c r="L119" s="41">
        <v>0.80900000000000005</v>
      </c>
      <c r="M119" s="41">
        <v>0.89100000000000001</v>
      </c>
      <c r="N119" s="41">
        <v>0.85099999999999998</v>
      </c>
    </row>
    <row r="120" spans="2:14">
      <c r="C120" s="41">
        <v>0.95</v>
      </c>
      <c r="D120" s="41">
        <v>0.98</v>
      </c>
      <c r="E120" s="41">
        <v>1.0289999999999999</v>
      </c>
      <c r="F120" s="41">
        <v>0.878</v>
      </c>
      <c r="G120" s="41">
        <v>0.92800000000000005</v>
      </c>
      <c r="H120" s="41">
        <v>0.90900000000000003</v>
      </c>
      <c r="I120" s="41">
        <v>0.96299999999999997</v>
      </c>
      <c r="J120" s="41">
        <v>0.89600000000000002</v>
      </c>
      <c r="K120" s="41">
        <v>0.92800000000000005</v>
      </c>
      <c r="L120" s="41">
        <v>0.79600000000000004</v>
      </c>
      <c r="M120" s="41">
        <v>0.93100000000000005</v>
      </c>
      <c r="N120" s="41">
        <v>0.86799999999999999</v>
      </c>
    </row>
    <row r="121" spans="2:14">
      <c r="C121" s="41">
        <v>0.95699999999999996</v>
      </c>
      <c r="D121" s="41">
        <v>0.98599999999999999</v>
      </c>
      <c r="E121" s="41">
        <v>0.94</v>
      </c>
      <c r="F121" s="41">
        <v>0.84399999999999997</v>
      </c>
      <c r="G121" s="41">
        <v>1.012</v>
      </c>
      <c r="H121" s="41">
        <v>0.86199999999999999</v>
      </c>
      <c r="I121" s="41">
        <v>0.91400000000000003</v>
      </c>
      <c r="J121" s="41">
        <v>0.92400000000000004</v>
      </c>
      <c r="K121" s="41">
        <v>0.93500000000000005</v>
      </c>
      <c r="L121" s="41">
        <v>0.76500000000000001</v>
      </c>
      <c r="M121" s="41">
        <v>0.92600000000000005</v>
      </c>
      <c r="N121" s="41">
        <v>0.871</v>
      </c>
    </row>
    <row r="122" spans="2:14">
      <c r="C122" s="41">
        <v>0.99099999999999999</v>
      </c>
      <c r="D122" s="41">
        <v>0.97799999999999998</v>
      </c>
      <c r="E122" s="41">
        <v>0.94</v>
      </c>
      <c r="F122" s="41">
        <v>0.873</v>
      </c>
      <c r="G122" s="41">
        <v>0.97099999999999997</v>
      </c>
      <c r="H122" s="41">
        <v>0.876</v>
      </c>
      <c r="I122" s="41">
        <v>0.97499999999999998</v>
      </c>
      <c r="J122" s="41">
        <v>0.88300000000000001</v>
      </c>
      <c r="K122" s="41">
        <v>0.94499999999999995</v>
      </c>
      <c r="L122" s="41">
        <v>0.81399999999999995</v>
      </c>
      <c r="M122" s="41">
        <v>0.94</v>
      </c>
      <c r="N122" s="41">
        <v>0.89700000000000002</v>
      </c>
    </row>
    <row r="123" spans="2:14">
      <c r="B123" s="41">
        <v>11</v>
      </c>
      <c r="C123" s="41">
        <v>0.93799999999999994</v>
      </c>
      <c r="D123" s="41">
        <v>0.94299999999999995</v>
      </c>
      <c r="E123" s="41">
        <v>0.98399999999999999</v>
      </c>
      <c r="F123" s="41">
        <v>0.91900000000000004</v>
      </c>
      <c r="G123" s="41">
        <v>0.92200000000000004</v>
      </c>
      <c r="H123" s="41">
        <v>0.91800000000000004</v>
      </c>
      <c r="I123" s="41">
        <v>0.95399999999999996</v>
      </c>
      <c r="J123" s="41">
        <v>0.91700000000000004</v>
      </c>
      <c r="K123" s="41">
        <v>0.97199999999999998</v>
      </c>
      <c r="L123" s="41">
        <v>0.82799999999999996</v>
      </c>
      <c r="M123" s="41">
        <v>0.89700000000000002</v>
      </c>
      <c r="N123" s="41">
        <v>0.91</v>
      </c>
    </row>
    <row r="124" spans="2:14">
      <c r="C124" s="41">
        <v>0.97699999999999998</v>
      </c>
      <c r="D124" s="41">
        <v>0.92500000000000004</v>
      </c>
      <c r="E124" s="41">
        <v>0.97099999999999997</v>
      </c>
      <c r="F124" s="41">
        <v>0.94799999999999995</v>
      </c>
      <c r="G124" s="41">
        <v>0.90200000000000002</v>
      </c>
      <c r="H124" s="41">
        <v>0.81599999999999995</v>
      </c>
      <c r="I124" s="41">
        <v>0.92700000000000005</v>
      </c>
      <c r="J124" s="41">
        <v>0.98599999999999999</v>
      </c>
      <c r="K124" s="41">
        <v>0.92900000000000005</v>
      </c>
      <c r="L124" s="41">
        <v>0.82299999999999995</v>
      </c>
      <c r="M124" s="41">
        <v>0.88700000000000001</v>
      </c>
      <c r="N124" s="41">
        <v>0.89600000000000002</v>
      </c>
    </row>
    <row r="125" spans="2:14">
      <c r="C125" s="41">
        <v>0.95</v>
      </c>
      <c r="D125" s="41">
        <v>0.93300000000000005</v>
      </c>
      <c r="E125" s="41">
        <v>1.002</v>
      </c>
      <c r="F125" s="41">
        <v>0.90400000000000003</v>
      </c>
      <c r="G125" s="41">
        <v>0.83499999999999996</v>
      </c>
      <c r="H125" s="41">
        <v>0.83</v>
      </c>
      <c r="I125" s="41">
        <v>0.96599999999999997</v>
      </c>
      <c r="J125" s="41">
        <v>0.96399999999999997</v>
      </c>
      <c r="K125" s="41">
        <v>0.91200000000000003</v>
      </c>
      <c r="L125" s="41">
        <v>0.85099999999999998</v>
      </c>
      <c r="M125" s="41">
        <v>0.86399999999999999</v>
      </c>
      <c r="N125" s="41">
        <v>0.88600000000000001</v>
      </c>
    </row>
    <row r="126" spans="2:14">
      <c r="C126" s="41">
        <v>0.91200000000000003</v>
      </c>
      <c r="D126" s="41">
        <v>0.93899999999999995</v>
      </c>
      <c r="E126" s="41">
        <v>0.97699999999999998</v>
      </c>
      <c r="F126" s="41">
        <v>0.81599999999999995</v>
      </c>
      <c r="G126" s="41">
        <v>0.85199999999999998</v>
      </c>
      <c r="H126" s="41">
        <v>0.84599999999999997</v>
      </c>
      <c r="I126" s="41">
        <v>0.84799999999999998</v>
      </c>
      <c r="J126" s="41">
        <v>0.92</v>
      </c>
      <c r="K126" s="41">
        <v>0.93799999999999994</v>
      </c>
      <c r="L126" s="41">
        <v>0.79600000000000004</v>
      </c>
      <c r="M126" s="41">
        <v>0.85299999999999998</v>
      </c>
      <c r="N126" s="41">
        <v>0.88600000000000001</v>
      </c>
    </row>
    <row r="127" spans="2:14">
      <c r="C127" s="41">
        <v>0.95599999999999996</v>
      </c>
      <c r="D127" s="41">
        <v>0.96199999999999997</v>
      </c>
      <c r="E127" s="41">
        <v>1.0349999999999999</v>
      </c>
      <c r="F127" s="41">
        <v>0.81299999999999994</v>
      </c>
      <c r="G127" s="41">
        <v>0.84</v>
      </c>
      <c r="H127" s="41">
        <v>0.88800000000000001</v>
      </c>
      <c r="I127" s="41">
        <v>0.92100000000000004</v>
      </c>
      <c r="J127" s="41">
        <v>0.90100000000000002</v>
      </c>
      <c r="K127" s="41">
        <v>0.88800000000000001</v>
      </c>
      <c r="L127" s="41">
        <v>0.81</v>
      </c>
      <c r="M127" s="41">
        <v>0.90300000000000002</v>
      </c>
      <c r="N127" s="41">
        <v>0.876</v>
      </c>
    </row>
    <row r="128" spans="2:14">
      <c r="C128" s="41">
        <v>0.93200000000000005</v>
      </c>
      <c r="D128" s="41">
        <v>0.94499999999999995</v>
      </c>
      <c r="E128" s="41">
        <v>0.99099999999999999</v>
      </c>
      <c r="F128" s="41">
        <v>0.81899999999999995</v>
      </c>
      <c r="G128" s="41">
        <v>0.88300000000000001</v>
      </c>
      <c r="H128" s="41">
        <v>0.85099999999999998</v>
      </c>
      <c r="I128" s="41">
        <v>0.93400000000000005</v>
      </c>
      <c r="J128" s="41">
        <v>0.84299999999999997</v>
      </c>
      <c r="K128" s="41">
        <v>0.875</v>
      </c>
      <c r="L128" s="41">
        <v>0.82399999999999995</v>
      </c>
      <c r="M128" s="41">
        <v>0.88100000000000001</v>
      </c>
      <c r="N128" s="41">
        <v>0.86899999999999999</v>
      </c>
    </row>
    <row r="129" spans="2:14">
      <c r="C129" s="41">
        <v>0.95599999999999996</v>
      </c>
      <c r="D129" s="41">
        <v>0.92500000000000004</v>
      </c>
      <c r="E129" s="41">
        <v>0.98699999999999999</v>
      </c>
      <c r="F129" s="41">
        <v>0.83099999999999996</v>
      </c>
      <c r="G129" s="41">
        <v>0.96899999999999997</v>
      </c>
      <c r="H129" s="41">
        <v>0.82199999999999995</v>
      </c>
      <c r="I129" s="41">
        <v>0.94699999999999995</v>
      </c>
      <c r="J129" s="41">
        <v>0.89400000000000002</v>
      </c>
      <c r="K129" s="41">
        <v>0.85099999999999998</v>
      </c>
      <c r="L129" s="41">
        <v>0.80300000000000005</v>
      </c>
      <c r="M129" s="41">
        <v>0.91500000000000004</v>
      </c>
      <c r="N129" s="41">
        <v>0.88900000000000001</v>
      </c>
    </row>
    <row r="130" spans="2:14">
      <c r="B130" s="41">
        <v>12</v>
      </c>
      <c r="C130" s="41">
        <v>0.93500000000000005</v>
      </c>
      <c r="D130" s="41">
        <v>0.91100000000000003</v>
      </c>
      <c r="E130" s="41">
        <v>1.042</v>
      </c>
      <c r="F130" s="41">
        <v>0.84899999999999998</v>
      </c>
      <c r="G130" s="41">
        <v>0.93300000000000005</v>
      </c>
      <c r="H130" s="41">
        <v>0.89700000000000002</v>
      </c>
      <c r="I130" s="41">
        <v>0.95699999999999996</v>
      </c>
      <c r="J130" s="41">
        <v>0.90400000000000003</v>
      </c>
      <c r="K130" s="41">
        <v>0.88</v>
      </c>
      <c r="L130" s="41">
        <v>0.75700000000000001</v>
      </c>
      <c r="M130" s="41">
        <v>0.84699999999999998</v>
      </c>
      <c r="N130" s="41">
        <v>0.89200000000000002</v>
      </c>
    </row>
    <row r="131" spans="2:14">
      <c r="C131" s="41">
        <v>0.89500000000000002</v>
      </c>
      <c r="D131" s="41">
        <v>0.91200000000000003</v>
      </c>
      <c r="E131" s="41">
        <v>0.96199999999999997</v>
      </c>
      <c r="F131" s="41">
        <v>0.89500000000000002</v>
      </c>
      <c r="G131" s="41">
        <v>0.89200000000000002</v>
      </c>
      <c r="H131" s="41">
        <v>0.85199999999999998</v>
      </c>
      <c r="I131" s="41">
        <v>0.95799999999999996</v>
      </c>
      <c r="J131" s="41">
        <v>0.81599999999999995</v>
      </c>
      <c r="K131" s="41">
        <v>0.84399999999999997</v>
      </c>
      <c r="L131" s="41">
        <v>0.78400000000000003</v>
      </c>
      <c r="M131" s="41">
        <v>0.83</v>
      </c>
      <c r="N131" s="41">
        <v>0.88700000000000001</v>
      </c>
    </row>
    <row r="132" spans="2:14">
      <c r="C132" s="41">
        <v>0.89900000000000002</v>
      </c>
      <c r="D132" s="41">
        <v>0.94199999999999995</v>
      </c>
      <c r="E132" s="41">
        <v>0.92200000000000004</v>
      </c>
      <c r="F132" s="41">
        <v>0.91200000000000003</v>
      </c>
      <c r="G132" s="41">
        <v>0.91300000000000003</v>
      </c>
      <c r="H132" s="41">
        <v>0.86199999999999999</v>
      </c>
      <c r="I132" s="41">
        <v>0.97799999999999998</v>
      </c>
      <c r="J132" s="41">
        <v>0.88200000000000001</v>
      </c>
      <c r="K132" s="41">
        <v>0.86599999999999999</v>
      </c>
      <c r="L132" s="41">
        <v>0.86199999999999999</v>
      </c>
      <c r="M132" s="41">
        <v>0.875</v>
      </c>
      <c r="N132" s="41">
        <v>0.874</v>
      </c>
    </row>
    <row r="133" spans="2:14">
      <c r="C133" s="41">
        <v>0.91500000000000004</v>
      </c>
      <c r="D133" s="41">
        <v>0.93400000000000005</v>
      </c>
      <c r="E133" s="41">
        <v>0.92200000000000004</v>
      </c>
      <c r="F133" s="41">
        <v>0.87</v>
      </c>
      <c r="G133" s="41">
        <v>0.82399999999999995</v>
      </c>
      <c r="H133" s="41">
        <v>0.86099999999999999</v>
      </c>
      <c r="I133" s="41">
        <v>0.97</v>
      </c>
      <c r="J133" s="41">
        <v>0.88500000000000001</v>
      </c>
      <c r="K133" s="41">
        <v>0.94299999999999995</v>
      </c>
      <c r="L133" s="41">
        <v>0.93500000000000005</v>
      </c>
      <c r="M133" s="41">
        <v>0.89</v>
      </c>
      <c r="N133" s="41">
        <v>0.92100000000000004</v>
      </c>
    </row>
    <row r="134" spans="2:14">
      <c r="C134" s="41">
        <v>0.98899999999999999</v>
      </c>
      <c r="D134" s="41">
        <v>0.98899999999999999</v>
      </c>
      <c r="E134" s="41">
        <v>0.89800000000000002</v>
      </c>
      <c r="F134" s="41">
        <v>0.93500000000000005</v>
      </c>
      <c r="G134" s="41">
        <v>0.88100000000000001</v>
      </c>
      <c r="H134" s="41">
        <v>0.80400000000000005</v>
      </c>
      <c r="I134" s="41">
        <v>1.0189999999999999</v>
      </c>
      <c r="J134" s="41">
        <v>0.90500000000000003</v>
      </c>
      <c r="K134" s="41">
        <v>0.93</v>
      </c>
      <c r="L134" s="41">
        <v>0.91900000000000004</v>
      </c>
      <c r="M134" s="41">
        <v>0.88100000000000001</v>
      </c>
      <c r="N134" s="41">
        <v>0.92900000000000005</v>
      </c>
    </row>
    <row r="135" spans="2:14">
      <c r="C135" s="41">
        <v>0.95599999999999996</v>
      </c>
      <c r="D135" s="41">
        <v>1.0329999999999999</v>
      </c>
      <c r="E135" s="41">
        <v>0.91</v>
      </c>
      <c r="F135" s="41">
        <v>0.879</v>
      </c>
      <c r="G135" s="41">
        <v>0.84899999999999998</v>
      </c>
      <c r="H135" s="41">
        <v>0.83299999999999996</v>
      </c>
      <c r="I135" s="41">
        <v>0.93799999999999994</v>
      </c>
      <c r="J135" s="41">
        <v>0.98</v>
      </c>
      <c r="K135" s="41">
        <v>0.85399999999999998</v>
      </c>
      <c r="L135" s="41">
        <v>0.84199999999999997</v>
      </c>
      <c r="M135" s="41">
        <v>0.94099999999999995</v>
      </c>
      <c r="N135" s="41">
        <v>0.85899999999999999</v>
      </c>
    </row>
    <row r="136" spans="2:14">
      <c r="C136" s="41">
        <v>0.93600000000000005</v>
      </c>
      <c r="D136" s="41">
        <v>0.98499999999999999</v>
      </c>
      <c r="E136" s="41">
        <v>0.88600000000000001</v>
      </c>
      <c r="F136" s="41">
        <v>0.86499999999999999</v>
      </c>
      <c r="G136" s="41">
        <v>0.84799999999999998</v>
      </c>
      <c r="H136" s="41">
        <v>0.84</v>
      </c>
      <c r="I136" s="41">
        <v>0.89300000000000002</v>
      </c>
      <c r="J136" s="41">
        <v>0.91400000000000003</v>
      </c>
      <c r="K136" s="41">
        <v>0.877</v>
      </c>
      <c r="L136" s="41">
        <v>0.77200000000000002</v>
      </c>
      <c r="M136" s="41">
        <v>0.82899999999999996</v>
      </c>
      <c r="N136" s="41">
        <v>0.91500000000000004</v>
      </c>
    </row>
    <row r="137" spans="2:14">
      <c r="C137" s="41">
        <v>0.92300000000000004</v>
      </c>
      <c r="D137" s="41">
        <v>0.995</v>
      </c>
      <c r="E137" s="41">
        <v>0.94199999999999995</v>
      </c>
      <c r="F137" s="41">
        <v>0.89300000000000002</v>
      </c>
      <c r="G137" s="41">
        <v>0.88900000000000001</v>
      </c>
      <c r="H137" s="41">
        <v>0.89100000000000001</v>
      </c>
      <c r="I137" s="41">
        <v>0.97099999999999997</v>
      </c>
      <c r="J137" s="41">
        <v>0.90700000000000003</v>
      </c>
      <c r="K137" s="41">
        <v>0.83699999999999997</v>
      </c>
      <c r="L137" s="41">
        <v>0.81</v>
      </c>
      <c r="M137" s="41">
        <v>0.84399999999999997</v>
      </c>
      <c r="N137" s="41">
        <v>0.873</v>
      </c>
    </row>
    <row r="138" spans="2:14">
      <c r="B138" s="41">
        <v>13</v>
      </c>
      <c r="C138" s="41">
        <v>0.94199999999999995</v>
      </c>
      <c r="D138" s="41">
        <v>0.93799999999999994</v>
      </c>
      <c r="E138" s="41">
        <v>0.98099999999999998</v>
      </c>
      <c r="F138" s="41">
        <v>0.91400000000000003</v>
      </c>
      <c r="G138" s="41">
        <v>0.91400000000000003</v>
      </c>
      <c r="H138" s="41">
        <v>0.90700000000000003</v>
      </c>
      <c r="I138" s="41">
        <v>0.97599999999999998</v>
      </c>
      <c r="J138" s="41">
        <v>0.89400000000000002</v>
      </c>
      <c r="K138" s="41">
        <v>0.872</v>
      </c>
      <c r="L138" s="41">
        <v>0.79</v>
      </c>
      <c r="M138" s="41">
        <v>0.84799999999999998</v>
      </c>
      <c r="N138" s="41">
        <v>0.88200000000000001</v>
      </c>
    </row>
    <row r="139" spans="2:14">
      <c r="C139" s="41">
        <v>0.95599999999999996</v>
      </c>
      <c r="D139" s="41">
        <v>0.93600000000000005</v>
      </c>
      <c r="E139" s="41">
        <v>0.98899999999999999</v>
      </c>
      <c r="F139" s="41">
        <v>0.92700000000000005</v>
      </c>
      <c r="G139" s="41">
        <v>0.92900000000000005</v>
      </c>
      <c r="H139" s="41">
        <v>0.90700000000000003</v>
      </c>
      <c r="I139" s="41">
        <v>0.93899999999999995</v>
      </c>
      <c r="J139" s="41">
        <v>0.878</v>
      </c>
      <c r="K139" s="41">
        <v>0.92700000000000005</v>
      </c>
      <c r="L139" s="41">
        <v>0.79400000000000004</v>
      </c>
      <c r="M139" s="41">
        <v>0.80400000000000005</v>
      </c>
      <c r="N139" s="41">
        <v>0.86899999999999999</v>
      </c>
    </row>
    <row r="140" spans="2:14">
      <c r="C140" s="41">
        <v>0.89700000000000002</v>
      </c>
      <c r="D140" s="41">
        <v>1</v>
      </c>
      <c r="E140" s="41">
        <v>1.024</v>
      </c>
      <c r="F140" s="41">
        <v>0.88100000000000001</v>
      </c>
      <c r="G140" s="41">
        <v>0.88700000000000001</v>
      </c>
      <c r="H140" s="41">
        <v>0.97899999999999998</v>
      </c>
      <c r="I140" s="41">
        <v>0.95699999999999996</v>
      </c>
      <c r="J140" s="41">
        <v>0.86899999999999999</v>
      </c>
      <c r="K140" s="41">
        <v>0.95799999999999996</v>
      </c>
      <c r="L140" s="41">
        <v>0.81499999999999995</v>
      </c>
      <c r="M140" s="41">
        <v>0.81799999999999995</v>
      </c>
      <c r="N140" s="41">
        <v>0.83799999999999997</v>
      </c>
    </row>
    <row r="141" spans="2:14">
      <c r="C141" s="41">
        <v>1.0189999999999999</v>
      </c>
      <c r="D141" s="41">
        <v>0.93799999999999994</v>
      </c>
      <c r="E141" s="41">
        <v>1.0029999999999999</v>
      </c>
      <c r="F141" s="41">
        <v>0.90800000000000003</v>
      </c>
      <c r="G141" s="41">
        <v>0.85199999999999998</v>
      </c>
      <c r="H141" s="41">
        <v>0.93100000000000005</v>
      </c>
      <c r="I141" s="41">
        <v>0.97499999999999998</v>
      </c>
      <c r="J141" s="41">
        <v>0.81799999999999995</v>
      </c>
      <c r="K141" s="41">
        <v>0.99299999999999999</v>
      </c>
      <c r="L141" s="41">
        <v>0.85599999999999998</v>
      </c>
      <c r="M141" s="41">
        <v>0.78500000000000003</v>
      </c>
      <c r="N141" s="41">
        <v>0.88700000000000001</v>
      </c>
    </row>
    <row r="142" spans="2:14">
      <c r="C142" s="41">
        <v>0.98</v>
      </c>
      <c r="D142" s="41">
        <v>0.92200000000000004</v>
      </c>
      <c r="E142" s="41">
        <v>0.98299999999999998</v>
      </c>
      <c r="F142" s="41">
        <v>0.92</v>
      </c>
      <c r="G142" s="41">
        <v>0.86399999999999999</v>
      </c>
      <c r="H142" s="41">
        <v>0.84099999999999997</v>
      </c>
      <c r="I142" s="41">
        <v>1.0149999999999999</v>
      </c>
      <c r="J142" s="41">
        <v>0.82899999999999996</v>
      </c>
      <c r="K142" s="41">
        <v>0.874</v>
      </c>
      <c r="L142" s="41">
        <v>0.95299999999999996</v>
      </c>
      <c r="M142" s="41">
        <v>0.77200000000000002</v>
      </c>
      <c r="N142" s="41">
        <v>0.84499999999999997</v>
      </c>
    </row>
    <row r="143" spans="2:14">
      <c r="C143" s="41">
        <v>0.94299999999999995</v>
      </c>
      <c r="D143" s="41">
        <v>0.89600000000000002</v>
      </c>
      <c r="E143" s="41">
        <v>0.97</v>
      </c>
      <c r="F143" s="41">
        <v>0.85699999999999998</v>
      </c>
      <c r="G143" s="41">
        <v>0.79600000000000004</v>
      </c>
      <c r="H143" s="41">
        <v>0.88900000000000001</v>
      </c>
      <c r="I143" s="41">
        <v>0.92300000000000004</v>
      </c>
      <c r="J143" s="41">
        <v>0.86699999999999999</v>
      </c>
      <c r="K143" s="41">
        <v>0.90600000000000003</v>
      </c>
      <c r="L143" s="41">
        <v>0.90600000000000003</v>
      </c>
      <c r="M143" s="41">
        <v>0.85399999999999998</v>
      </c>
      <c r="N143" s="41">
        <v>0.88</v>
      </c>
    </row>
    <row r="144" spans="2:14">
      <c r="C144" s="41">
        <v>0.98</v>
      </c>
      <c r="D144" s="41">
        <v>0.874</v>
      </c>
      <c r="E144" s="41">
        <v>0.92800000000000005</v>
      </c>
      <c r="F144" s="41">
        <v>0.86099999999999999</v>
      </c>
      <c r="G144" s="41">
        <v>0.80500000000000005</v>
      </c>
      <c r="H144" s="41">
        <v>0.85099999999999998</v>
      </c>
      <c r="I144" s="41">
        <v>0.97299999999999998</v>
      </c>
      <c r="J144" s="41">
        <v>0.84099999999999997</v>
      </c>
      <c r="K144" s="41">
        <v>0.95299999999999996</v>
      </c>
      <c r="L144" s="41">
        <v>0.91</v>
      </c>
      <c r="M144" s="41">
        <v>0.80500000000000005</v>
      </c>
      <c r="N144" s="41">
        <v>0.89900000000000002</v>
      </c>
    </row>
    <row r="145" spans="2:14">
      <c r="B145" s="41">
        <v>14</v>
      </c>
      <c r="C145" s="41">
        <v>0.9</v>
      </c>
      <c r="D145" s="41">
        <v>0.88700000000000001</v>
      </c>
      <c r="E145" s="41">
        <v>1.0529999999999999</v>
      </c>
      <c r="F145" s="41">
        <v>0.82</v>
      </c>
      <c r="G145" s="41">
        <v>0.82199999999999995</v>
      </c>
      <c r="H145" s="41">
        <v>0.874</v>
      </c>
      <c r="I145" s="41">
        <v>0.93400000000000005</v>
      </c>
      <c r="J145" s="41">
        <v>0.86899999999999999</v>
      </c>
      <c r="K145" s="41">
        <v>0.98199999999999998</v>
      </c>
      <c r="L145" s="41">
        <v>0.89400000000000002</v>
      </c>
      <c r="M145" s="41">
        <v>0.88900000000000001</v>
      </c>
      <c r="N145" s="41">
        <v>0.92500000000000004</v>
      </c>
    </row>
    <row r="146" spans="2:14">
      <c r="C146" s="41">
        <v>0.92900000000000005</v>
      </c>
      <c r="D146" s="41">
        <v>0.91</v>
      </c>
      <c r="E146" s="41">
        <v>1.052</v>
      </c>
      <c r="F146" s="41">
        <v>0.81799999999999995</v>
      </c>
      <c r="G146" s="41">
        <v>0.80900000000000005</v>
      </c>
      <c r="H146" s="41">
        <v>0.86799999999999999</v>
      </c>
      <c r="I146" s="41">
        <v>0.92600000000000005</v>
      </c>
      <c r="J146" s="41">
        <v>0.92200000000000004</v>
      </c>
      <c r="K146" s="41">
        <v>0.92700000000000005</v>
      </c>
      <c r="L146" s="41">
        <v>0.85799999999999998</v>
      </c>
      <c r="M146" s="41">
        <v>0.90300000000000002</v>
      </c>
      <c r="N146" s="41">
        <v>0.873</v>
      </c>
    </row>
    <row r="147" spans="2:14">
      <c r="C147" s="41">
        <v>0.96399999999999997</v>
      </c>
      <c r="D147" s="41">
        <v>0.90900000000000003</v>
      </c>
      <c r="E147" s="41">
        <v>1.014</v>
      </c>
      <c r="F147" s="41">
        <v>0.83</v>
      </c>
      <c r="G147" s="41">
        <v>0.78900000000000003</v>
      </c>
      <c r="H147" s="41">
        <v>0.78400000000000003</v>
      </c>
      <c r="I147" s="41">
        <v>0.98</v>
      </c>
      <c r="J147" s="41">
        <v>0.84199999999999997</v>
      </c>
      <c r="K147" s="41">
        <v>0.89700000000000002</v>
      </c>
      <c r="L147" s="41">
        <v>0.84699999999999998</v>
      </c>
      <c r="M147" s="41">
        <v>0.91500000000000004</v>
      </c>
      <c r="N147" s="41">
        <v>0.84299999999999997</v>
      </c>
    </row>
    <row r="148" spans="2:14">
      <c r="C148" s="41">
        <v>0.92600000000000005</v>
      </c>
      <c r="D148" s="41">
        <v>0.93100000000000005</v>
      </c>
      <c r="E148" s="41">
        <v>0.96399999999999997</v>
      </c>
      <c r="F148" s="41">
        <v>0.77300000000000002</v>
      </c>
      <c r="G148" s="41">
        <v>0.82599999999999996</v>
      </c>
      <c r="H148" s="41">
        <v>0.873</v>
      </c>
      <c r="I148" s="41">
        <v>0.92300000000000004</v>
      </c>
      <c r="J148" s="41">
        <v>0.83799999999999997</v>
      </c>
      <c r="K148" s="41">
        <v>0.873</v>
      </c>
      <c r="L148" s="41">
        <v>0.82699999999999996</v>
      </c>
      <c r="M148" s="41">
        <v>0.91100000000000003</v>
      </c>
      <c r="N148" s="41">
        <v>0.85399999999999998</v>
      </c>
    </row>
    <row r="149" spans="2:14">
      <c r="C149" s="41">
        <v>0.90900000000000003</v>
      </c>
      <c r="D149" s="41">
        <v>0.97099999999999997</v>
      </c>
      <c r="E149" s="41">
        <v>0.92300000000000004</v>
      </c>
      <c r="F149" s="41">
        <v>0.79</v>
      </c>
      <c r="G149" s="41">
        <v>0.90500000000000003</v>
      </c>
      <c r="H149" s="41">
        <v>0.92200000000000004</v>
      </c>
      <c r="I149" s="41">
        <v>0.89800000000000002</v>
      </c>
      <c r="J149" s="41">
        <v>0.83</v>
      </c>
      <c r="K149" s="41">
        <v>0.89200000000000002</v>
      </c>
      <c r="L149" s="41">
        <v>0.81200000000000006</v>
      </c>
      <c r="M149" s="41">
        <v>0.9</v>
      </c>
      <c r="N149" s="41">
        <v>0.91400000000000003</v>
      </c>
    </row>
    <row r="150" spans="2:14">
      <c r="C150" s="41">
        <v>0.86099999999999999</v>
      </c>
      <c r="D150" s="41">
        <v>0.97399999999999998</v>
      </c>
      <c r="E150" s="41">
        <v>0.96199999999999997</v>
      </c>
      <c r="F150" s="41">
        <v>0.80700000000000005</v>
      </c>
      <c r="G150" s="41">
        <v>0.91200000000000003</v>
      </c>
      <c r="H150" s="41">
        <v>0.97399999999999998</v>
      </c>
      <c r="I150" s="41">
        <v>0.93700000000000006</v>
      </c>
      <c r="J150" s="41">
        <v>0.82599999999999996</v>
      </c>
      <c r="K150" s="41">
        <v>0.86299999999999999</v>
      </c>
      <c r="L150" s="41">
        <v>0.81499999999999995</v>
      </c>
      <c r="M150" s="41">
        <v>0.91800000000000004</v>
      </c>
      <c r="N150" s="41">
        <v>0.92200000000000004</v>
      </c>
    </row>
    <row r="151" spans="2:14">
      <c r="C151" s="41">
        <v>0.91700000000000004</v>
      </c>
      <c r="D151" s="41">
        <v>0.94899999999999995</v>
      </c>
      <c r="E151" s="41">
        <v>0.92800000000000005</v>
      </c>
      <c r="F151" s="41">
        <v>0.93899999999999995</v>
      </c>
      <c r="G151" s="41">
        <v>0.96699999999999997</v>
      </c>
      <c r="H151" s="41">
        <v>0.96499999999999997</v>
      </c>
      <c r="I151" s="41">
        <v>0.91300000000000003</v>
      </c>
      <c r="J151" s="41">
        <v>0.89500000000000002</v>
      </c>
      <c r="K151" s="41">
        <v>0.88700000000000001</v>
      </c>
      <c r="L151" s="41">
        <v>0.80100000000000005</v>
      </c>
      <c r="M151" s="41">
        <v>0.88</v>
      </c>
      <c r="N151" s="41">
        <v>0.95699999999999996</v>
      </c>
    </row>
    <row r="152" spans="2:14">
      <c r="C152" s="41">
        <v>0.95499999999999996</v>
      </c>
      <c r="D152" s="41">
        <v>0.89600000000000002</v>
      </c>
      <c r="E152" s="41">
        <v>0.89300000000000002</v>
      </c>
      <c r="F152" s="41">
        <v>0.93300000000000005</v>
      </c>
      <c r="G152" s="41">
        <v>0.83699999999999997</v>
      </c>
      <c r="H152" s="41">
        <v>0.872</v>
      </c>
      <c r="I152" s="41">
        <v>0.96399999999999997</v>
      </c>
      <c r="J152" s="41">
        <v>0.90200000000000002</v>
      </c>
      <c r="K152" s="41">
        <v>0.88400000000000001</v>
      </c>
      <c r="L152" s="41">
        <v>0.83399999999999996</v>
      </c>
      <c r="M152" s="41">
        <v>0.86</v>
      </c>
      <c r="N152" s="41">
        <v>0.86899999999999999</v>
      </c>
    </row>
    <row r="153" spans="2:14">
      <c r="B153" s="41">
        <v>15</v>
      </c>
      <c r="C153" s="41">
        <v>0.93100000000000005</v>
      </c>
      <c r="D153" s="41">
        <v>0.93899999999999995</v>
      </c>
      <c r="E153" s="41">
        <v>0.90500000000000003</v>
      </c>
      <c r="F153" s="41">
        <v>0.82199999999999995</v>
      </c>
      <c r="G153" s="41">
        <v>0.80400000000000005</v>
      </c>
      <c r="H153" s="41">
        <v>0.83</v>
      </c>
      <c r="I153" s="41">
        <v>0.98599999999999999</v>
      </c>
      <c r="J153" s="41">
        <v>0.86</v>
      </c>
      <c r="K153" s="41">
        <v>0.92200000000000004</v>
      </c>
      <c r="L153" s="41">
        <v>0.82</v>
      </c>
      <c r="M153" s="41">
        <v>0.83899999999999997</v>
      </c>
      <c r="N153" s="41">
        <v>0.88500000000000001</v>
      </c>
    </row>
    <row r="154" spans="2:14">
      <c r="C154" s="41">
        <v>0.94699999999999995</v>
      </c>
      <c r="D154" s="41">
        <v>0.94699999999999995</v>
      </c>
      <c r="E154" s="41">
        <v>0.93100000000000005</v>
      </c>
      <c r="F154" s="41">
        <v>0.86</v>
      </c>
      <c r="G154" s="41">
        <v>0.82</v>
      </c>
      <c r="H154" s="41">
        <v>0.86199999999999999</v>
      </c>
      <c r="I154" s="41">
        <v>0.99</v>
      </c>
      <c r="J154" s="41">
        <v>0.96199999999999997</v>
      </c>
      <c r="K154" s="41">
        <v>0.90900000000000003</v>
      </c>
      <c r="L154" s="41">
        <v>0.88600000000000001</v>
      </c>
      <c r="M154" s="41">
        <v>0.84299999999999997</v>
      </c>
      <c r="N154" s="41">
        <v>0.91500000000000004</v>
      </c>
    </row>
    <row r="155" spans="2:14">
      <c r="C155" s="41">
        <v>0.91100000000000003</v>
      </c>
      <c r="D155" s="41">
        <v>0.99199999999999999</v>
      </c>
      <c r="E155" s="41">
        <v>1.0029999999999999</v>
      </c>
      <c r="F155" s="41">
        <v>0.81100000000000005</v>
      </c>
      <c r="G155" s="41">
        <v>0.84799999999999998</v>
      </c>
      <c r="H155" s="41">
        <v>0.871</v>
      </c>
      <c r="I155" s="41">
        <v>0.94299999999999995</v>
      </c>
      <c r="J155" s="41">
        <v>0.95599999999999996</v>
      </c>
      <c r="K155" s="41">
        <v>0.873</v>
      </c>
      <c r="L155" s="41">
        <v>0.84399999999999997</v>
      </c>
      <c r="M155" s="41">
        <v>0.86599999999999999</v>
      </c>
      <c r="N155" s="41">
        <v>0.86199999999999999</v>
      </c>
    </row>
    <row r="156" spans="2:14">
      <c r="C156" s="41">
        <v>0.91100000000000003</v>
      </c>
      <c r="D156" s="41">
        <v>0.99299999999999999</v>
      </c>
      <c r="E156" s="41">
        <v>1.016</v>
      </c>
      <c r="F156" s="41">
        <v>0.82699999999999996</v>
      </c>
      <c r="G156" s="41">
        <v>0.82799999999999996</v>
      </c>
      <c r="H156" s="41">
        <v>0.879</v>
      </c>
      <c r="I156" s="41">
        <v>0.95399999999999996</v>
      </c>
      <c r="J156" s="41">
        <v>0.89</v>
      </c>
      <c r="K156" s="41">
        <v>0.86299999999999999</v>
      </c>
      <c r="L156" s="41">
        <v>0.82199999999999995</v>
      </c>
      <c r="M156" s="41">
        <v>0.88600000000000001</v>
      </c>
      <c r="N156" s="41">
        <v>0.87</v>
      </c>
    </row>
    <row r="157" spans="2:14">
      <c r="C157" s="41">
        <v>0.96299999999999997</v>
      </c>
      <c r="D157" s="41">
        <v>0.97399999999999998</v>
      </c>
      <c r="E157" s="41">
        <v>0.94599999999999995</v>
      </c>
      <c r="F157" s="41">
        <v>0.82299999999999995</v>
      </c>
      <c r="G157" s="41">
        <v>0.80200000000000005</v>
      </c>
      <c r="H157" s="41">
        <v>0.90600000000000003</v>
      </c>
      <c r="I157" s="41">
        <v>1.01</v>
      </c>
      <c r="J157" s="41">
        <v>0.81200000000000006</v>
      </c>
      <c r="K157" s="41">
        <v>0.86</v>
      </c>
      <c r="L157" s="41">
        <v>0.79500000000000004</v>
      </c>
      <c r="M157" s="41">
        <v>0.88800000000000001</v>
      </c>
      <c r="N157" s="41">
        <v>0.82399999999999995</v>
      </c>
    </row>
    <row r="158" spans="2:14">
      <c r="C158" s="41">
        <v>0.91800000000000004</v>
      </c>
      <c r="D158" s="41">
        <v>0.92100000000000004</v>
      </c>
      <c r="E158" s="41">
        <v>0.95299999999999996</v>
      </c>
      <c r="F158" s="41">
        <v>0.79400000000000004</v>
      </c>
      <c r="G158" s="41">
        <v>0.78600000000000003</v>
      </c>
      <c r="H158" s="41">
        <v>0.97299999999999998</v>
      </c>
      <c r="I158" s="41">
        <v>0.96</v>
      </c>
      <c r="J158" s="41">
        <v>0.80200000000000005</v>
      </c>
      <c r="K158" s="41">
        <v>0.91</v>
      </c>
      <c r="L158" s="41">
        <v>0.78</v>
      </c>
      <c r="M158" s="41">
        <v>0.84199999999999997</v>
      </c>
      <c r="N158" s="41">
        <v>0.89500000000000002</v>
      </c>
    </row>
    <row r="159" spans="2:14">
      <c r="C159" s="41">
        <v>0.93600000000000005</v>
      </c>
      <c r="D159" s="41">
        <v>0.95299999999999996</v>
      </c>
      <c r="E159" s="41">
        <v>0.89600000000000002</v>
      </c>
      <c r="F159" s="41">
        <v>0.79800000000000004</v>
      </c>
      <c r="G159" s="41">
        <v>0.872</v>
      </c>
      <c r="H159" s="41">
        <v>0.93</v>
      </c>
      <c r="I159" s="41">
        <v>0.98799999999999999</v>
      </c>
      <c r="J159" s="41">
        <v>0.83599999999999997</v>
      </c>
      <c r="K159" s="41">
        <v>0.92800000000000005</v>
      </c>
      <c r="L159" s="41">
        <v>0.84699999999999998</v>
      </c>
      <c r="M159" s="41">
        <v>0.81299999999999994</v>
      </c>
      <c r="N159" s="41">
        <v>0.95799999999999996</v>
      </c>
    </row>
    <row r="160" spans="2:14">
      <c r="B160" s="41">
        <v>16</v>
      </c>
      <c r="C160" s="41">
        <v>0.93200000000000005</v>
      </c>
      <c r="D160" s="41">
        <v>0.92400000000000004</v>
      </c>
      <c r="E160" s="41">
        <v>0.98099999999999998</v>
      </c>
      <c r="F160" s="41">
        <v>0.85299999999999998</v>
      </c>
      <c r="G160" s="41">
        <v>0.89</v>
      </c>
      <c r="H160" s="41">
        <v>0.92100000000000004</v>
      </c>
      <c r="I160" s="41">
        <v>0.97499999999999998</v>
      </c>
      <c r="J160" s="41">
        <v>0.872</v>
      </c>
      <c r="K160" s="41">
        <v>0.99299999999999999</v>
      </c>
      <c r="L160" s="41">
        <v>0.88300000000000001</v>
      </c>
      <c r="M160" s="41">
        <v>0.83599999999999997</v>
      </c>
      <c r="N160" s="41">
        <v>0.96</v>
      </c>
    </row>
    <row r="161" spans="2:14">
      <c r="C161" s="41">
        <v>0.91900000000000004</v>
      </c>
      <c r="D161" s="41">
        <v>0.96899999999999997</v>
      </c>
      <c r="E161" s="41">
        <v>0.97799999999999998</v>
      </c>
      <c r="F161" s="41">
        <v>0.89</v>
      </c>
      <c r="G161" s="41">
        <v>0.83599999999999997</v>
      </c>
      <c r="H161" s="41">
        <v>0.88200000000000001</v>
      </c>
      <c r="I161" s="41">
        <v>0.94199999999999995</v>
      </c>
      <c r="J161" s="41">
        <v>0.88200000000000001</v>
      </c>
      <c r="K161" s="41">
        <v>0.96199999999999997</v>
      </c>
      <c r="L161" s="41">
        <v>0.88900000000000001</v>
      </c>
      <c r="M161" s="41">
        <v>0.80700000000000005</v>
      </c>
      <c r="N161" s="41">
        <v>0.92300000000000004</v>
      </c>
    </row>
    <row r="162" spans="2:14">
      <c r="C162" s="41">
        <v>0.94199999999999995</v>
      </c>
      <c r="D162" s="41">
        <v>0.97899999999999998</v>
      </c>
      <c r="E162" s="41">
        <v>0.97599999999999998</v>
      </c>
      <c r="F162" s="41">
        <v>0.93300000000000005</v>
      </c>
      <c r="G162" s="41">
        <v>0.871</v>
      </c>
      <c r="H162" s="41">
        <v>0.86599999999999999</v>
      </c>
      <c r="I162" s="41">
        <v>0.97499999999999998</v>
      </c>
      <c r="J162" s="41">
        <v>0.92200000000000004</v>
      </c>
      <c r="K162" s="41">
        <v>0.93799999999999994</v>
      </c>
      <c r="L162" s="41">
        <v>0.90400000000000003</v>
      </c>
      <c r="M162" s="41">
        <v>0.82199999999999995</v>
      </c>
      <c r="N162" s="41">
        <v>0.94499999999999995</v>
      </c>
    </row>
    <row r="163" spans="2:14">
      <c r="C163" s="41">
        <v>0.89</v>
      </c>
      <c r="D163" s="41">
        <v>0.93400000000000005</v>
      </c>
      <c r="E163" s="41">
        <v>1.01</v>
      </c>
      <c r="F163" s="41">
        <v>0.86199999999999999</v>
      </c>
      <c r="G163" s="41">
        <v>0.84499999999999997</v>
      </c>
      <c r="H163" s="41">
        <v>0.872</v>
      </c>
      <c r="I163" s="41">
        <v>0.91500000000000004</v>
      </c>
      <c r="J163" s="41">
        <v>1.012</v>
      </c>
      <c r="K163" s="41">
        <v>0.90600000000000003</v>
      </c>
      <c r="L163" s="41">
        <v>0.82699999999999996</v>
      </c>
      <c r="M163" s="41">
        <v>0.85599999999999998</v>
      </c>
      <c r="N163" s="41">
        <v>0.92500000000000004</v>
      </c>
    </row>
    <row r="164" spans="2:14">
      <c r="C164" s="41">
        <v>0.88600000000000001</v>
      </c>
      <c r="D164" s="41">
        <v>0.96799999999999997</v>
      </c>
      <c r="E164" s="41">
        <v>0.91900000000000004</v>
      </c>
      <c r="F164" s="41">
        <v>0.93799999999999994</v>
      </c>
      <c r="G164" s="41">
        <v>0.90900000000000003</v>
      </c>
      <c r="H164" s="41">
        <v>0.79700000000000004</v>
      </c>
      <c r="I164" s="41">
        <v>0.92</v>
      </c>
      <c r="J164" s="41">
        <v>1.006</v>
      </c>
      <c r="K164" s="41">
        <v>0.91</v>
      </c>
      <c r="L164" s="41">
        <v>0.81499999999999995</v>
      </c>
      <c r="M164" s="41">
        <v>0.81899999999999995</v>
      </c>
      <c r="N164" s="41">
        <v>0.871</v>
      </c>
    </row>
    <row r="165" spans="2:14">
      <c r="C165" s="41">
        <v>0.878</v>
      </c>
      <c r="D165" s="41">
        <v>1.0009999999999999</v>
      </c>
      <c r="E165" s="41">
        <v>0.96299999999999997</v>
      </c>
      <c r="F165" s="41">
        <v>0.96399999999999997</v>
      </c>
      <c r="G165" s="41">
        <v>0.84799999999999998</v>
      </c>
      <c r="H165" s="41">
        <v>0.875</v>
      </c>
      <c r="I165" s="41">
        <v>0.93</v>
      </c>
      <c r="J165" s="41">
        <v>0.95499999999999996</v>
      </c>
      <c r="K165" s="41">
        <v>0.89900000000000002</v>
      </c>
      <c r="L165" s="41">
        <v>0.82699999999999996</v>
      </c>
      <c r="M165" s="41">
        <v>0.82399999999999995</v>
      </c>
      <c r="N165" s="41">
        <v>0.876</v>
      </c>
    </row>
    <row r="166" spans="2:14">
      <c r="C166" s="41">
        <v>0.85599999999999998</v>
      </c>
      <c r="D166" s="41">
        <v>1.0049999999999999</v>
      </c>
      <c r="E166" s="41">
        <v>0.98699999999999999</v>
      </c>
      <c r="F166" s="41">
        <v>0.88200000000000001</v>
      </c>
      <c r="G166" s="41">
        <v>0.83199999999999996</v>
      </c>
      <c r="H166" s="41">
        <v>0.93700000000000006</v>
      </c>
      <c r="I166" s="41">
        <v>0.83099999999999996</v>
      </c>
      <c r="J166" s="41">
        <v>0.92900000000000005</v>
      </c>
      <c r="K166" s="41">
        <v>0.90200000000000002</v>
      </c>
      <c r="L166" s="41">
        <v>0.78200000000000003</v>
      </c>
      <c r="M166" s="41">
        <v>0.81899999999999995</v>
      </c>
      <c r="N166" s="41">
        <v>0.90200000000000002</v>
      </c>
    </row>
    <row r="167" spans="2:14">
      <c r="C167" s="41">
        <v>0.91500000000000004</v>
      </c>
      <c r="D167" s="41">
        <v>1.0229999999999999</v>
      </c>
      <c r="E167" s="41">
        <v>0.98199999999999998</v>
      </c>
      <c r="F167" s="41">
        <v>0.90500000000000003</v>
      </c>
      <c r="G167" s="41">
        <v>0.84</v>
      </c>
      <c r="H167" s="41">
        <v>0.92200000000000004</v>
      </c>
      <c r="I167" s="41">
        <v>0.9</v>
      </c>
      <c r="J167" s="41">
        <v>0.90500000000000003</v>
      </c>
      <c r="K167" s="41">
        <v>0.871</v>
      </c>
      <c r="L167" s="41">
        <v>0.79700000000000004</v>
      </c>
      <c r="M167" s="41">
        <v>0.83199999999999996</v>
      </c>
      <c r="N167" s="41">
        <v>0.85099999999999998</v>
      </c>
    </row>
    <row r="168" spans="2:14">
      <c r="B168" s="41">
        <v>17</v>
      </c>
      <c r="C168" s="41">
        <v>0.89900000000000002</v>
      </c>
      <c r="D168" s="41">
        <v>0.97399999999999998</v>
      </c>
      <c r="E168" s="41">
        <v>0.92200000000000004</v>
      </c>
      <c r="F168" s="41">
        <v>0.87</v>
      </c>
      <c r="G168" s="41">
        <v>0.94599999999999995</v>
      </c>
      <c r="H168" s="41">
        <v>0.91</v>
      </c>
      <c r="I168" s="41">
        <v>0.90900000000000003</v>
      </c>
      <c r="J168" s="41">
        <v>0.89300000000000002</v>
      </c>
      <c r="K168" s="41">
        <v>0.89</v>
      </c>
      <c r="L168" s="41">
        <v>0.79700000000000004</v>
      </c>
      <c r="M168" s="41">
        <v>0.88600000000000001</v>
      </c>
      <c r="N168" s="41">
        <v>0.85599999999999998</v>
      </c>
    </row>
    <row r="169" spans="2:14">
      <c r="C169" s="41">
        <v>0.96699999999999997</v>
      </c>
      <c r="D169" s="41">
        <v>0.96</v>
      </c>
      <c r="E169" s="41">
        <v>0.94499999999999995</v>
      </c>
      <c r="F169" s="41">
        <v>0.85499999999999998</v>
      </c>
      <c r="G169" s="41">
        <v>0.90700000000000003</v>
      </c>
      <c r="H169" s="41">
        <v>0.88600000000000001</v>
      </c>
      <c r="I169" s="41">
        <v>0.93600000000000005</v>
      </c>
      <c r="J169" s="41">
        <v>0.82599999999999996</v>
      </c>
      <c r="K169" s="41">
        <v>0.96399999999999997</v>
      </c>
      <c r="L169" s="41">
        <v>0.80100000000000005</v>
      </c>
      <c r="M169" s="41">
        <v>0.91100000000000003</v>
      </c>
      <c r="N169" s="41">
        <v>0.91800000000000004</v>
      </c>
    </row>
    <row r="170" spans="2:14">
      <c r="C170" s="41">
        <v>0.93700000000000006</v>
      </c>
      <c r="D170" s="41">
        <v>0.99299999999999999</v>
      </c>
      <c r="E170" s="41">
        <v>1.0169999999999999</v>
      </c>
      <c r="F170" s="41">
        <v>0.82599999999999996</v>
      </c>
      <c r="G170" s="41">
        <v>0.93100000000000005</v>
      </c>
      <c r="H170" s="41">
        <v>0.92600000000000005</v>
      </c>
      <c r="I170" s="41">
        <v>0.90400000000000003</v>
      </c>
      <c r="J170" s="41">
        <v>0.83299999999999996</v>
      </c>
      <c r="K170" s="41">
        <v>1.004</v>
      </c>
      <c r="L170" s="41">
        <v>0.81899999999999995</v>
      </c>
      <c r="M170" s="41">
        <v>0.93500000000000005</v>
      </c>
      <c r="N170" s="41">
        <v>0.88500000000000001</v>
      </c>
    </row>
    <row r="171" spans="2:14">
      <c r="C171" s="41">
        <v>0.97799999999999998</v>
      </c>
      <c r="D171" s="41">
        <v>0.97899999999999998</v>
      </c>
      <c r="E171" s="41">
        <v>0.97399999999999998</v>
      </c>
      <c r="F171" s="41">
        <v>0.83</v>
      </c>
      <c r="G171" s="41">
        <v>0.92100000000000004</v>
      </c>
      <c r="H171" s="41">
        <v>0.93400000000000005</v>
      </c>
      <c r="I171" s="41">
        <v>0.92300000000000004</v>
      </c>
      <c r="J171" s="41">
        <v>0.88200000000000001</v>
      </c>
      <c r="K171" s="41">
        <v>0.98799999999999999</v>
      </c>
      <c r="L171" s="41">
        <v>0.80100000000000005</v>
      </c>
      <c r="M171" s="41">
        <v>0.89</v>
      </c>
      <c r="N171" s="41">
        <v>0.91</v>
      </c>
    </row>
    <row r="172" spans="2:14">
      <c r="C172" s="41">
        <v>0.95899999999999996</v>
      </c>
      <c r="D172" s="41">
        <v>0.999</v>
      </c>
      <c r="E172" s="41">
        <v>0.95</v>
      </c>
      <c r="F172" s="41">
        <v>0.83499999999999996</v>
      </c>
      <c r="G172" s="41">
        <v>0.89200000000000002</v>
      </c>
      <c r="H172" s="41">
        <v>0.88600000000000001</v>
      </c>
      <c r="I172" s="41">
        <v>0.92600000000000005</v>
      </c>
      <c r="J172" s="41">
        <v>0.91800000000000004</v>
      </c>
      <c r="K172" s="41">
        <v>0.90100000000000002</v>
      </c>
      <c r="L172" s="41">
        <v>0.81599999999999995</v>
      </c>
      <c r="M172" s="41">
        <v>0.83099999999999996</v>
      </c>
      <c r="N172" s="41">
        <v>0.91600000000000004</v>
      </c>
    </row>
    <row r="173" spans="2:14">
      <c r="C173" s="41">
        <v>0.90400000000000003</v>
      </c>
      <c r="D173" s="41">
        <v>0.98199999999999998</v>
      </c>
      <c r="E173" s="41">
        <v>0.97199999999999998</v>
      </c>
      <c r="F173" s="41">
        <v>0.80500000000000005</v>
      </c>
      <c r="G173" s="41">
        <v>0.84399999999999997</v>
      </c>
      <c r="H173" s="41">
        <v>0.88400000000000001</v>
      </c>
      <c r="I173" s="41">
        <v>0.95099999999999996</v>
      </c>
      <c r="J173" s="41">
        <v>0.91100000000000003</v>
      </c>
      <c r="K173" s="41">
        <v>0.91400000000000003</v>
      </c>
      <c r="L173" s="41">
        <v>0.85899999999999999</v>
      </c>
      <c r="M173" s="41">
        <v>0.89400000000000002</v>
      </c>
      <c r="N173" s="41">
        <v>0.88600000000000001</v>
      </c>
    </row>
    <row r="174" spans="2:14">
      <c r="C174" s="41">
        <v>0.88500000000000001</v>
      </c>
      <c r="D174" s="41">
        <v>0.90900000000000003</v>
      </c>
      <c r="E174" s="41">
        <v>0.86899999999999999</v>
      </c>
      <c r="F174" s="41">
        <v>0.82599999999999996</v>
      </c>
      <c r="G174" s="41">
        <v>0.81599999999999995</v>
      </c>
      <c r="H174" s="41">
        <v>0.80400000000000005</v>
      </c>
      <c r="I174" s="41">
        <v>0.93799999999999994</v>
      </c>
      <c r="J174" s="41">
        <v>0.91100000000000003</v>
      </c>
      <c r="K174" s="41">
        <v>0.89100000000000001</v>
      </c>
      <c r="L174" s="41">
        <v>0.89200000000000002</v>
      </c>
      <c r="M174" s="41">
        <v>0.88300000000000001</v>
      </c>
      <c r="N174" s="41">
        <v>0.91800000000000004</v>
      </c>
    </row>
    <row r="175" spans="2:14">
      <c r="B175" s="41">
        <v>18</v>
      </c>
      <c r="C175" s="41">
        <v>0.84</v>
      </c>
      <c r="D175" s="41">
        <v>1.06</v>
      </c>
      <c r="E175" s="41">
        <v>0.86499999999999999</v>
      </c>
      <c r="F175" s="41">
        <v>0.81399999999999995</v>
      </c>
      <c r="G175" s="41">
        <v>0.87</v>
      </c>
      <c r="H175" s="41">
        <v>0.82799999999999996</v>
      </c>
      <c r="I175" s="41">
        <v>0.91</v>
      </c>
      <c r="J175" s="41">
        <v>0.97</v>
      </c>
      <c r="K175" s="41">
        <v>0.86599999999999999</v>
      </c>
      <c r="L175" s="41">
        <v>0.89</v>
      </c>
      <c r="M175" s="41">
        <v>0.90800000000000003</v>
      </c>
      <c r="N175" s="41">
        <v>0.91200000000000003</v>
      </c>
    </row>
    <row r="176" spans="2:14">
      <c r="C176" s="41">
        <v>0.85799999999999998</v>
      </c>
      <c r="D176" s="41">
        <v>1.0129999999999999</v>
      </c>
      <c r="E176" s="41">
        <v>0.85099999999999998</v>
      </c>
      <c r="F176" s="41">
        <v>0.86</v>
      </c>
      <c r="G176" s="41">
        <v>0.81399999999999995</v>
      </c>
      <c r="H176" s="41">
        <v>0.85299999999999998</v>
      </c>
      <c r="I176" s="41">
        <v>0.98399999999999999</v>
      </c>
      <c r="J176" s="41">
        <v>0.93</v>
      </c>
      <c r="K176" s="41">
        <v>0.871</v>
      </c>
      <c r="L176" s="41">
        <v>0.91500000000000004</v>
      </c>
      <c r="M176" s="41">
        <v>0.875</v>
      </c>
      <c r="N176" s="41">
        <v>0.93700000000000006</v>
      </c>
    </row>
    <row r="177" spans="2:14">
      <c r="C177" s="41">
        <v>0.879</v>
      </c>
      <c r="D177" s="41">
        <v>0.96699999999999997</v>
      </c>
      <c r="E177" s="41">
        <v>0.85499999999999998</v>
      </c>
      <c r="F177" s="41">
        <v>0.93200000000000005</v>
      </c>
      <c r="G177" s="41">
        <v>0.79500000000000004</v>
      </c>
      <c r="H177" s="41">
        <v>0.90200000000000002</v>
      </c>
      <c r="I177" s="41">
        <v>0.97599999999999998</v>
      </c>
      <c r="J177" s="41">
        <v>0.90100000000000002</v>
      </c>
      <c r="K177" s="41">
        <v>0.85899999999999999</v>
      </c>
      <c r="L177" s="41">
        <v>0.81499999999999995</v>
      </c>
      <c r="M177" s="41">
        <v>0.86499999999999999</v>
      </c>
      <c r="N177" s="41">
        <v>0.84899999999999998</v>
      </c>
    </row>
    <row r="178" spans="2:14">
      <c r="C178" s="41">
        <v>0.83199999999999996</v>
      </c>
      <c r="D178" s="41">
        <v>0.95</v>
      </c>
      <c r="E178" s="41">
        <v>0.96099999999999997</v>
      </c>
      <c r="F178" s="41">
        <v>0.90200000000000002</v>
      </c>
      <c r="G178" s="41">
        <v>0.84099999999999997</v>
      </c>
      <c r="H178" s="41">
        <v>0.93400000000000005</v>
      </c>
      <c r="I178" s="41">
        <v>0.88600000000000001</v>
      </c>
      <c r="J178" s="41">
        <v>0.93700000000000006</v>
      </c>
      <c r="K178" s="41">
        <v>0.91600000000000004</v>
      </c>
      <c r="L178" s="41">
        <v>0.81200000000000006</v>
      </c>
      <c r="M178" s="41">
        <v>0.82799999999999996</v>
      </c>
      <c r="N178" s="41">
        <v>0.94599999999999995</v>
      </c>
    </row>
    <row r="179" spans="2:14">
      <c r="C179" s="41">
        <v>0.81899999999999995</v>
      </c>
      <c r="D179" s="41">
        <v>0.91700000000000004</v>
      </c>
      <c r="E179" s="41">
        <v>0.97199999999999998</v>
      </c>
      <c r="F179" s="41">
        <v>0.876</v>
      </c>
      <c r="G179" s="41">
        <v>0.81200000000000006</v>
      </c>
      <c r="H179" s="41">
        <v>0.86399999999999999</v>
      </c>
      <c r="I179" s="41">
        <v>0.90600000000000003</v>
      </c>
      <c r="J179" s="41">
        <v>0.89</v>
      </c>
      <c r="K179" s="41">
        <v>0.95499999999999996</v>
      </c>
      <c r="L179" s="41">
        <v>0.81799999999999995</v>
      </c>
      <c r="M179" s="41">
        <v>0.84699999999999998</v>
      </c>
      <c r="N179" s="41">
        <v>0.92600000000000005</v>
      </c>
    </row>
    <row r="180" spans="2:14">
      <c r="C180" s="41">
        <v>0.89600000000000002</v>
      </c>
      <c r="D180" s="41">
        <v>0.96699999999999997</v>
      </c>
      <c r="E180" s="41">
        <v>0.96799999999999997</v>
      </c>
      <c r="F180" s="41">
        <v>0.83</v>
      </c>
      <c r="G180" s="41">
        <v>0.82499999999999996</v>
      </c>
      <c r="H180" s="41">
        <v>0.88800000000000001</v>
      </c>
      <c r="I180" s="41">
        <v>0.97899999999999998</v>
      </c>
      <c r="J180" s="41">
        <v>0.872</v>
      </c>
      <c r="K180" s="41">
        <v>0.97299999999999998</v>
      </c>
      <c r="L180" s="41">
        <v>0.82199999999999995</v>
      </c>
      <c r="M180" s="41">
        <v>0.83299999999999996</v>
      </c>
      <c r="N180" s="41">
        <v>0.91</v>
      </c>
    </row>
    <row r="181" spans="2:14">
      <c r="C181" s="41">
        <v>0.92500000000000004</v>
      </c>
      <c r="D181" s="41">
        <v>0.96799999999999997</v>
      </c>
      <c r="E181" s="41">
        <v>0.97699999999999998</v>
      </c>
      <c r="F181" s="41">
        <v>0.85099999999999998</v>
      </c>
      <c r="G181" s="41">
        <v>0.89900000000000002</v>
      </c>
      <c r="H181" s="41">
        <v>0.94299999999999995</v>
      </c>
      <c r="I181" s="41">
        <v>0.97399999999999998</v>
      </c>
      <c r="J181" s="41">
        <v>0.88</v>
      </c>
      <c r="K181" s="41">
        <v>0.94399999999999995</v>
      </c>
      <c r="L181" s="41">
        <v>0.86</v>
      </c>
      <c r="M181" s="41">
        <v>0.877</v>
      </c>
      <c r="N181" s="41">
        <v>0.91600000000000004</v>
      </c>
    </row>
    <row r="182" spans="2:14">
      <c r="C182" s="41">
        <v>0.93300000000000005</v>
      </c>
      <c r="D182" s="41">
        <v>0.88</v>
      </c>
      <c r="E182" s="41">
        <v>0.97599999999999998</v>
      </c>
      <c r="F182" s="41">
        <v>0.82599999999999996</v>
      </c>
      <c r="G182" s="41">
        <v>0.85399999999999998</v>
      </c>
      <c r="H182" s="41">
        <v>0.96</v>
      </c>
      <c r="I182" s="41">
        <v>0.95199999999999996</v>
      </c>
      <c r="J182" s="41">
        <v>0.79100000000000004</v>
      </c>
      <c r="K182" s="41">
        <v>0.88200000000000001</v>
      </c>
      <c r="L182" s="41">
        <v>0.82899999999999996</v>
      </c>
      <c r="M182" s="41">
        <v>0.91200000000000003</v>
      </c>
      <c r="N182" s="41">
        <v>0.90200000000000002</v>
      </c>
    </row>
    <row r="183" spans="2:14">
      <c r="B183" s="41" t="s">
        <v>140</v>
      </c>
      <c r="C183" s="41">
        <f>AVERAGE(C3:C182)</f>
        <v>0.89365555555555554</v>
      </c>
      <c r="D183" s="41">
        <f>AVERAGE(D3:D182)</f>
        <v>0.92593333333333272</v>
      </c>
      <c r="E183" s="41">
        <f>AVERAGE(E3:E182)</f>
        <v>0.96651111111111065</v>
      </c>
      <c r="F183" s="41">
        <f>AVERAGE(F3:F182)</f>
        <v>0.83438333333333359</v>
      </c>
      <c r="G183" s="41">
        <f>AVERAGE(G3:G182)</f>
        <v>0.84730555555555598</v>
      </c>
      <c r="H183" s="41">
        <f>AVERAGE(H3:H182)</f>
        <v>0.87094444444444485</v>
      </c>
      <c r="I183" s="41">
        <f>AVERAGE(I3:I182)</f>
        <v>0.92007222222222174</v>
      </c>
      <c r="J183" s="41">
        <f>AVERAGE(J3:J182)</f>
        <v>0.88045555555555632</v>
      </c>
      <c r="K183" s="41">
        <f>AVERAGE(K3:K182)</f>
        <v>0.90197777777777755</v>
      </c>
      <c r="L183" s="41">
        <f>AVERAGE(L3:L182)</f>
        <v>0.83289444444444427</v>
      </c>
      <c r="M183" s="41">
        <f>AVERAGE(M3:M182)</f>
        <v>0.85681666666666689</v>
      </c>
      <c r="N183" s="41">
        <f>AVERAGE(N3:N182)</f>
        <v>0.86704444444444406</v>
      </c>
    </row>
    <row r="184" spans="2:14">
      <c r="C184" s="41">
        <f>AVERAGE(C183:H183)</f>
        <v>0.88978888888888885</v>
      </c>
      <c r="I184" s="41">
        <f>AVERAGE(I183:N183)</f>
        <v>0.87654351851851853</v>
      </c>
    </row>
    <row r="195" spans="10:21">
      <c r="J195" s="41">
        <v>2277.4166666666665</v>
      </c>
      <c r="K195" s="41">
        <v>2247.7444444444445</v>
      </c>
      <c r="L195" s="41">
        <v>2292.1999999999998</v>
      </c>
      <c r="M195" s="41">
        <v>2495.7555555555555</v>
      </c>
      <c r="N195" s="41">
        <v>2408.5388888888888</v>
      </c>
      <c r="O195" s="41">
        <v>2374.1944444444443</v>
      </c>
      <c r="P195" s="41">
        <v>2643.8944444444446</v>
      </c>
      <c r="Q195" s="41">
        <v>2553.7777777777778</v>
      </c>
      <c r="R195" s="41">
        <v>2561.0277777777778</v>
      </c>
      <c r="S195" s="41">
        <v>3321.55</v>
      </c>
      <c r="T195" s="41">
        <v>3309.5555555555557</v>
      </c>
      <c r="U195" s="41">
        <v>3283.9666666666667</v>
      </c>
    </row>
    <row r="197" spans="10:21">
      <c r="J197" s="41">
        <v>2035.2444444444445</v>
      </c>
      <c r="K197" s="41">
        <v>2081.2222222222222</v>
      </c>
      <c r="L197" s="41">
        <v>2215.0555555555557</v>
      </c>
      <c r="M197" s="41">
        <v>2082.3555555555554</v>
      </c>
      <c r="N197" s="41">
        <v>2045.7222222222222</v>
      </c>
      <c r="O197" s="41">
        <v>2070.8555555555554</v>
      </c>
      <c r="P197" s="41">
        <v>2433.5611111111111</v>
      </c>
      <c r="Q197" s="41">
        <v>2252.161111111111</v>
      </c>
      <c r="R197" s="41">
        <v>2312.0666666666666</v>
      </c>
      <c r="S197" s="41">
        <v>2777.2555555555555</v>
      </c>
      <c r="T197" s="41">
        <v>2838.7388888888891</v>
      </c>
      <c r="U197" s="41">
        <v>2843.8666666666668</v>
      </c>
    </row>
    <row r="199" spans="10:21">
      <c r="J199" s="41">
        <v>0.89365555555555554</v>
      </c>
      <c r="K199" s="41">
        <v>0.92593333333333272</v>
      </c>
      <c r="L199" s="41">
        <v>0.96651111111111065</v>
      </c>
      <c r="M199" s="41">
        <v>0.83438333333333359</v>
      </c>
      <c r="N199" s="41">
        <v>0.84730555555555598</v>
      </c>
      <c r="O199" s="41">
        <v>0.87094444444444485</v>
      </c>
      <c r="P199" s="41">
        <v>0.92007222222222174</v>
      </c>
      <c r="Q199" s="41">
        <v>0.88045555555555632</v>
      </c>
      <c r="R199" s="41">
        <v>0.90197777777777755</v>
      </c>
      <c r="S199" s="41">
        <v>0.83289444444444427</v>
      </c>
      <c r="T199" s="41">
        <v>0.85681666666666689</v>
      </c>
      <c r="U199" s="41">
        <v>0.86704444444444406</v>
      </c>
    </row>
    <row r="203" spans="10:21">
      <c r="J203" s="41" t="e">
        <f ca="1">'WT energy'!AQ2(3.815+1.232*J199)*J195/1000</f>
        <v>#REF!</v>
      </c>
      <c r="K203" s="41">
        <f>(3.815+1.232*K199)*K195/1000</f>
        <v>11.139259230856297</v>
      </c>
      <c r="L203" s="41">
        <f>(3.815+1.232*L199)*L195/1000</f>
        <v>11.474161099271107</v>
      </c>
      <c r="M203" s="41">
        <f>(3.815+1.232*M199)*M195/1000</f>
        <v>12.086844990868149</v>
      </c>
      <c r="N203" s="41">
        <f>(3.815+1.232*N199)*N195/1000</f>
        <v>11.702802506906174</v>
      </c>
      <c r="O203" s="41">
        <f>(3.815+1.232*O199)*O195/1000</f>
        <v>11.605070886024695</v>
      </c>
      <c r="P203" s="41">
        <f>(3.815+1.232*P199)*P195/1000</f>
        <v>13.083388272519011</v>
      </c>
      <c r="Q203" s="41">
        <f>(3.815+1.232*Q199)*Q195/1000</f>
        <v>12.512799231367904</v>
      </c>
      <c r="R203" s="41">
        <f>(3.815+1.232*R199)*R195/1000</f>
        <v>12.616228829417283</v>
      </c>
      <c r="S203" s="41">
        <f>(3.815+1.232*S199)*S195/1000</f>
        <v>16.080041917675558</v>
      </c>
      <c r="T203" s="41">
        <f>(3.815+1.232*T199)*T195/1000</f>
        <v>16.11951511105185</v>
      </c>
      <c r="U203" s="41">
        <f>(3.815+1.232*U199)*U195/1000</f>
        <v>16.036261939952592</v>
      </c>
    </row>
  </sheetData>
  <mergeCells count="2">
    <mergeCell ref="C2:H2"/>
    <mergeCell ref="I2:N2"/>
  </mergeCells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6.Document" shapeId="17409" r:id="rId3">
          <objectPr defaultSize="0" autoPict="0" r:id="rId4">
            <anchor moveWithCells="1">
              <from>
                <xdr:col>14</xdr:col>
                <xdr:colOff>368300</xdr:colOff>
                <xdr:row>0</xdr:row>
                <xdr:rowOff>63500</xdr:rowOff>
              </from>
              <to>
                <xdr:col>21</xdr:col>
                <xdr:colOff>508000</xdr:colOff>
                <xdr:row>15</xdr:row>
                <xdr:rowOff>63500</xdr:rowOff>
              </to>
            </anchor>
          </objectPr>
        </oleObject>
      </mc:Choice>
      <mc:Fallback>
        <oleObject progId="Prism6.Document" shapeId="17409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0ED3B-A342-DE4C-A74B-643AF0CB1607}">
  <dimension ref="A1:BB183"/>
  <sheetViews>
    <sheetView zoomScale="73" zoomScaleNormal="73" workbookViewId="0">
      <selection activeCell="BD19" sqref="BD19"/>
    </sheetView>
  </sheetViews>
  <sheetFormatPr baseColWidth="10" defaultRowHeight="16"/>
  <sheetData>
    <row r="1" spans="1:54">
      <c r="AQ1" t="s">
        <v>8</v>
      </c>
      <c r="AW1" t="s">
        <v>9</v>
      </c>
    </row>
    <row r="2" spans="1:54" ht="17">
      <c r="A2" s="55">
        <v>2217</v>
      </c>
      <c r="B2" s="55">
        <v>2390</v>
      </c>
      <c r="C2" s="55">
        <v>2155</v>
      </c>
      <c r="D2" s="55">
        <v>1980</v>
      </c>
      <c r="E2" s="55">
        <v>2609</v>
      </c>
      <c r="F2" s="55">
        <v>2826</v>
      </c>
      <c r="G2" s="55">
        <v>2665</v>
      </c>
      <c r="H2" s="55">
        <v>2217</v>
      </c>
      <c r="I2" s="55">
        <v>2126</v>
      </c>
      <c r="J2" s="55">
        <v>3663</v>
      </c>
      <c r="K2" s="55">
        <v>3766</v>
      </c>
      <c r="L2" s="55">
        <v>3791</v>
      </c>
      <c r="O2" s="55">
        <v>2055</v>
      </c>
      <c r="P2" s="55">
        <v>2298</v>
      </c>
      <c r="Q2" s="55">
        <v>2124</v>
      </c>
      <c r="R2" s="55">
        <v>1594</v>
      </c>
      <c r="S2" s="55">
        <v>2246</v>
      </c>
      <c r="T2" s="55">
        <v>2750</v>
      </c>
      <c r="U2" s="55">
        <v>2542</v>
      </c>
      <c r="V2" s="55">
        <v>1775</v>
      </c>
      <c r="W2" s="55">
        <v>1876</v>
      </c>
      <c r="X2" s="55">
        <v>3296</v>
      </c>
      <c r="Y2" s="55">
        <v>3454</v>
      </c>
      <c r="Z2" s="55">
        <v>3563</v>
      </c>
      <c r="AC2" s="55">
        <v>0.92700000000000005</v>
      </c>
      <c r="AD2" s="55">
        <v>0.96099999999999997</v>
      </c>
      <c r="AE2" s="55">
        <v>0.98599999999999999</v>
      </c>
      <c r="AF2" s="55">
        <v>0.80500000000000005</v>
      </c>
      <c r="AG2" s="55">
        <v>0.86099999999999999</v>
      </c>
      <c r="AH2" s="55">
        <v>0.97299999999999998</v>
      </c>
      <c r="AI2" s="55">
        <v>0.95399999999999996</v>
      </c>
      <c r="AJ2" s="55">
        <v>0.80100000000000005</v>
      </c>
      <c r="AK2" s="55">
        <v>0.88300000000000001</v>
      </c>
      <c r="AL2" s="55">
        <v>0.9</v>
      </c>
      <c r="AM2" s="55">
        <v>0.91700000000000004</v>
      </c>
      <c r="AN2" s="55">
        <v>0.94</v>
      </c>
      <c r="AQ2">
        <f>(3.815+1.232*AC2)*A2/1000</f>
        <v>10.989810887999999</v>
      </c>
      <c r="AR2">
        <f>(3.815+1.232*AD2)*B2/1000</f>
        <v>11.947495280000002</v>
      </c>
      <c r="AS2">
        <f>(3.815+1.232*AE2)*C2/1000</f>
        <v>10.83911556</v>
      </c>
      <c r="AT2">
        <f>(3.815+1.232*AF2)*D2/1000</f>
        <v>9.5173848000000003</v>
      </c>
      <c r="AU2">
        <f>(3.815+1.232*AG2)*E2/1000</f>
        <v>12.720836968000002</v>
      </c>
      <c r="AV2">
        <f>(3.815+1.232*AH2)*F2/1000</f>
        <v>14.168817936</v>
      </c>
      <c r="AW2">
        <f>(3.815+1.232*AI2)*G2/1000</f>
        <v>13.299224119999998</v>
      </c>
      <c r="AX2">
        <f>(3.815+1.232*AJ2)*H2/1000</f>
        <v>10.645661544000001</v>
      </c>
      <c r="AY2">
        <f>(3.815+1.232*AK2)*I2/1000</f>
        <v>10.423471856000001</v>
      </c>
      <c r="AZ2">
        <f>(3.815+1.232*AL2)*J2/1000</f>
        <v>18.035879400000002</v>
      </c>
      <c r="BA2">
        <f>(3.815+1.232*AM2)*K2/1000</f>
        <v>18.621905903999998</v>
      </c>
      <c r="BB2">
        <f>(3.815+1.232*AN2)*L2/1000</f>
        <v>18.852946279999998</v>
      </c>
    </row>
    <row r="3" spans="1:54" ht="17">
      <c r="A3" s="55">
        <v>2465</v>
      </c>
      <c r="B3" s="55">
        <v>2607</v>
      </c>
      <c r="C3" s="55">
        <v>1988</v>
      </c>
      <c r="D3" s="55">
        <v>2085</v>
      </c>
      <c r="E3" s="55">
        <v>2229</v>
      </c>
      <c r="F3" s="55">
        <v>3322</v>
      </c>
      <c r="G3" s="55">
        <v>3006</v>
      </c>
      <c r="H3" s="55">
        <v>2429</v>
      </c>
      <c r="I3" s="55">
        <v>1967</v>
      </c>
      <c r="J3" s="55">
        <v>4100</v>
      </c>
      <c r="K3" s="55">
        <v>2864</v>
      </c>
      <c r="L3" s="55">
        <v>4115</v>
      </c>
      <c r="O3" s="55">
        <v>2372</v>
      </c>
      <c r="P3" s="55">
        <v>2592</v>
      </c>
      <c r="Q3" s="55">
        <v>1943</v>
      </c>
      <c r="R3" s="55">
        <v>1687</v>
      </c>
      <c r="S3" s="55">
        <v>1889</v>
      </c>
      <c r="T3" s="55">
        <v>3031</v>
      </c>
      <c r="U3" s="55">
        <v>2907</v>
      </c>
      <c r="V3" s="55">
        <v>2061</v>
      </c>
      <c r="W3" s="55">
        <v>1864</v>
      </c>
      <c r="X3" s="55">
        <v>3715</v>
      </c>
      <c r="Y3" s="55">
        <v>2651</v>
      </c>
      <c r="Z3" s="55">
        <v>3734</v>
      </c>
      <c r="AC3" s="55">
        <v>0.96199999999999997</v>
      </c>
      <c r="AD3" s="55">
        <v>0.99399999999999999</v>
      </c>
      <c r="AE3" s="55">
        <v>0.97699999999999998</v>
      </c>
      <c r="AF3" s="55">
        <v>0.80900000000000005</v>
      </c>
      <c r="AG3" s="55">
        <v>0.84699999999999998</v>
      </c>
      <c r="AH3" s="55">
        <v>0.91200000000000003</v>
      </c>
      <c r="AI3" s="55">
        <v>0.96699999999999997</v>
      </c>
      <c r="AJ3" s="55">
        <v>0.84799999999999998</v>
      </c>
      <c r="AK3" s="55">
        <v>0.94799999999999995</v>
      </c>
      <c r="AL3" s="55">
        <v>0.90600000000000003</v>
      </c>
      <c r="AM3" s="55">
        <v>0.92500000000000004</v>
      </c>
      <c r="AN3" s="55">
        <v>0.90700000000000003</v>
      </c>
      <c r="AQ3">
        <f>(3.815+1.232*AC3)*A3/1000</f>
        <v>12.32545356</v>
      </c>
      <c r="AR3">
        <f>(3.815+1.232*AD3)*B3/1000</f>
        <v>13.138258055999998</v>
      </c>
      <c r="AS3">
        <f>(3.815+1.232*AE3)*C3/1000</f>
        <v>9.9771040320000015</v>
      </c>
      <c r="AT3">
        <f>(3.815+1.232*AF3)*D3/1000</f>
        <v>10.032369480000002</v>
      </c>
      <c r="AU3">
        <f>(3.815+1.232*AG3)*E3/1000</f>
        <v>10.829605416</v>
      </c>
      <c r="AV3">
        <f>(3.815+1.232*AH3)*F3/1000</f>
        <v>16.405976047999999</v>
      </c>
      <c r="AW3">
        <f>(3.815+1.232*AI3)*G3/1000</f>
        <v>15.049070064000002</v>
      </c>
      <c r="AX3">
        <f>(3.815+1.232*AJ3)*H3/1000</f>
        <v>11.804298744</v>
      </c>
      <c r="AY3">
        <f>(3.815+1.232*AK3)*I3/1000</f>
        <v>9.8014351120000001</v>
      </c>
      <c r="AZ3">
        <f>(3.815+1.232*AL3)*J3/1000</f>
        <v>20.2178872</v>
      </c>
      <c r="BA3">
        <f>(3.815+1.232*AM3)*K3/1000</f>
        <v>14.189974400000001</v>
      </c>
      <c r="BB3">
        <f>(3.815+1.232*AN3)*L3/1000</f>
        <v>20.296924760000003</v>
      </c>
    </row>
    <row r="4" spans="1:54" ht="17">
      <c r="A4" s="55">
        <v>2275</v>
      </c>
      <c r="B4" s="55">
        <v>1960</v>
      </c>
      <c r="C4" s="55">
        <v>2096</v>
      </c>
      <c r="D4" s="55">
        <v>2035</v>
      </c>
      <c r="E4" s="55">
        <v>1958</v>
      </c>
      <c r="F4" s="55">
        <v>2635</v>
      </c>
      <c r="G4" s="55">
        <v>2841</v>
      </c>
      <c r="H4" s="55">
        <v>2036</v>
      </c>
      <c r="I4" s="55">
        <v>2239</v>
      </c>
      <c r="J4" s="55">
        <v>2870</v>
      </c>
      <c r="K4" s="55">
        <v>2931</v>
      </c>
      <c r="L4" s="55">
        <v>3728</v>
      </c>
      <c r="O4" s="55">
        <v>2197</v>
      </c>
      <c r="P4" s="55">
        <v>1909</v>
      </c>
      <c r="Q4" s="55">
        <v>2076</v>
      </c>
      <c r="R4" s="55">
        <v>1705</v>
      </c>
      <c r="S4" s="55">
        <v>1529</v>
      </c>
      <c r="T4" s="55">
        <v>2459</v>
      </c>
      <c r="U4" s="55">
        <v>2808</v>
      </c>
      <c r="V4" s="55">
        <v>1707</v>
      </c>
      <c r="W4" s="55">
        <v>2025</v>
      </c>
      <c r="X4" s="55">
        <v>2597</v>
      </c>
      <c r="Y4" s="55">
        <v>2615</v>
      </c>
      <c r="Z4" s="55">
        <v>3425</v>
      </c>
      <c r="AC4" s="55">
        <v>0.96599999999999997</v>
      </c>
      <c r="AD4" s="55">
        <v>0.97399999999999998</v>
      </c>
      <c r="AE4" s="55">
        <v>0.99099999999999999</v>
      </c>
      <c r="AF4" s="55">
        <v>0.83799999999999997</v>
      </c>
      <c r="AG4" s="55">
        <v>0.78100000000000003</v>
      </c>
      <c r="AH4" s="55">
        <v>0.93300000000000005</v>
      </c>
      <c r="AI4" s="55">
        <v>0.98799999999999999</v>
      </c>
      <c r="AJ4" s="55">
        <v>0.83899999999999997</v>
      </c>
      <c r="AK4" s="55">
        <v>0.90400000000000003</v>
      </c>
      <c r="AL4" s="55">
        <v>0.90500000000000003</v>
      </c>
      <c r="AM4" s="55">
        <v>0.89200000000000002</v>
      </c>
      <c r="AN4" s="55">
        <v>0.91900000000000004</v>
      </c>
      <c r="AQ4">
        <f>(3.815+1.232*AC4)*A4/1000</f>
        <v>11.386629799999998</v>
      </c>
      <c r="AR4">
        <f>(3.815+1.232*AD4)*B4/1000</f>
        <v>9.829337279999999</v>
      </c>
      <c r="AS4">
        <f>(3.815+1.232*AE4)*C4/1000</f>
        <v>10.555271552000001</v>
      </c>
      <c r="AT4">
        <f>(3.815+1.232*AF4)*D4/1000</f>
        <v>9.8644915600000012</v>
      </c>
      <c r="AU4">
        <f>(3.815+1.232*AG4)*E4/1000</f>
        <v>9.3537419360000005</v>
      </c>
      <c r="AV4">
        <f>(3.815+1.232*AH4)*F4/1000</f>
        <v>13.08134156</v>
      </c>
      <c r="AW4">
        <f>(3.815+1.232*AI4)*G4/1000</f>
        <v>14.296525656</v>
      </c>
      <c r="AX4">
        <f>(3.815+1.232*AJ4)*H4/1000</f>
        <v>9.8718473279999994</v>
      </c>
      <c r="AY4">
        <f>(3.815+1.232*AK4)*I4/1000</f>
        <v>11.035421992</v>
      </c>
      <c r="AZ4">
        <f>(3.815+1.232*AL4)*J4/1000</f>
        <v>14.148985199999998</v>
      </c>
      <c r="BA4">
        <f>(3.815+1.232*AM4)*K4/1000</f>
        <v>14.402769864</v>
      </c>
      <c r="BB4">
        <f>(3.815+1.232*AN4)*L4/1000</f>
        <v>18.443191424000002</v>
      </c>
    </row>
    <row r="5" spans="1:54" ht="17">
      <c r="A5" s="55">
        <v>1847</v>
      </c>
      <c r="B5" s="55">
        <v>2018</v>
      </c>
      <c r="C5" s="55">
        <v>2214</v>
      </c>
      <c r="D5" s="55">
        <v>2040</v>
      </c>
      <c r="E5" s="55">
        <v>1918</v>
      </c>
      <c r="F5" s="55">
        <v>2920</v>
      </c>
      <c r="G5" s="55">
        <v>2806</v>
      </c>
      <c r="H5" s="55">
        <v>2116</v>
      </c>
      <c r="I5" s="55">
        <v>2082</v>
      </c>
      <c r="J5" s="55">
        <v>2953</v>
      </c>
      <c r="K5" s="55">
        <v>2920</v>
      </c>
      <c r="L5" s="55">
        <v>4077</v>
      </c>
      <c r="O5" s="55">
        <v>1738</v>
      </c>
      <c r="P5" s="55">
        <v>2015</v>
      </c>
      <c r="Q5" s="55">
        <v>2177</v>
      </c>
      <c r="R5" s="55">
        <v>1773</v>
      </c>
      <c r="S5" s="55">
        <v>1536</v>
      </c>
      <c r="T5" s="55">
        <v>2620</v>
      </c>
      <c r="U5" s="55">
        <v>2718</v>
      </c>
      <c r="V5" s="55">
        <v>1924</v>
      </c>
      <c r="W5" s="55">
        <v>1945</v>
      </c>
      <c r="X5" s="55">
        <v>2662</v>
      </c>
      <c r="Y5" s="55">
        <v>2519</v>
      </c>
      <c r="Z5" s="55">
        <v>3522</v>
      </c>
      <c r="AC5" s="55">
        <v>0.94099999999999995</v>
      </c>
      <c r="AD5" s="55">
        <v>0.999</v>
      </c>
      <c r="AE5" s="55">
        <v>0.98399999999999999</v>
      </c>
      <c r="AF5" s="55">
        <v>0.86899999999999999</v>
      </c>
      <c r="AG5" s="55">
        <v>0.80100000000000005</v>
      </c>
      <c r="AH5" s="55">
        <v>0.89700000000000002</v>
      </c>
      <c r="AI5" s="55">
        <v>0.96899999999999997</v>
      </c>
      <c r="AJ5" s="55">
        <v>0.90900000000000003</v>
      </c>
      <c r="AK5" s="55">
        <v>0.93400000000000005</v>
      </c>
      <c r="AL5" s="55">
        <v>0.90100000000000002</v>
      </c>
      <c r="AM5" s="55">
        <v>0.86299999999999999</v>
      </c>
      <c r="AN5" s="55">
        <v>0.86399999999999999</v>
      </c>
      <c r="AQ5">
        <f>(3.815+1.232*AC5)*A5/1000</f>
        <v>9.1875542639999992</v>
      </c>
      <c r="AR5">
        <f>(3.815+1.232*AD5)*B5/1000</f>
        <v>10.182359823999999</v>
      </c>
      <c r="AS5">
        <f>(3.815+1.232*AE5)*C5/1000</f>
        <v>11.130415632</v>
      </c>
      <c r="AT5">
        <f>(3.815+1.232*AF5)*D5/1000</f>
        <v>9.966640319999998</v>
      </c>
      <c r="AU5">
        <f>(3.815+1.232*AG5)*E5/1000</f>
        <v>9.2099137759999987</v>
      </c>
      <c r="AV5">
        <f>(3.815+1.232*AH5)*F5/1000</f>
        <v>14.366703680000001</v>
      </c>
      <c r="AW5">
        <f>(3.815+1.232*AI5)*G5/1000</f>
        <v>14.054715248000001</v>
      </c>
      <c r="AX5">
        <f>(3.815+1.232*AJ5)*H5/1000</f>
        <v>10.442223007999999</v>
      </c>
      <c r="AY5">
        <f>(3.815+1.232*AK5)*I5/1000</f>
        <v>10.338562416</v>
      </c>
      <c r="AZ5">
        <f>(3.815+1.232*AL5)*J5/1000</f>
        <v>14.543619496</v>
      </c>
      <c r="BA5">
        <f>(3.815+1.232*AM5)*K5/1000</f>
        <v>14.24439072</v>
      </c>
      <c r="BB5">
        <f>(3.815+1.232*AN5)*L5/1000</f>
        <v>19.893509496</v>
      </c>
    </row>
    <row r="6" spans="1:54" ht="17">
      <c r="A6" s="55">
        <v>2001</v>
      </c>
      <c r="B6" s="55">
        <v>2259</v>
      </c>
      <c r="C6" s="55">
        <v>1989</v>
      </c>
      <c r="D6" s="55">
        <v>2459</v>
      </c>
      <c r="E6" s="55">
        <v>2028</v>
      </c>
      <c r="F6" s="55">
        <v>2743</v>
      </c>
      <c r="G6" s="55">
        <v>2207</v>
      </c>
      <c r="H6" s="55">
        <v>2153</v>
      </c>
      <c r="I6" s="55">
        <v>2250</v>
      </c>
      <c r="J6" s="55">
        <v>2764</v>
      </c>
      <c r="K6" s="55">
        <v>2748</v>
      </c>
      <c r="L6" s="55">
        <v>3677</v>
      </c>
      <c r="O6" s="55">
        <v>1846</v>
      </c>
      <c r="P6" s="55">
        <v>2196</v>
      </c>
      <c r="Q6" s="55">
        <v>2059</v>
      </c>
      <c r="R6" s="55">
        <v>2306</v>
      </c>
      <c r="S6" s="55">
        <v>1599</v>
      </c>
      <c r="T6" s="55">
        <v>2461</v>
      </c>
      <c r="U6" s="55">
        <v>2056</v>
      </c>
      <c r="V6" s="55">
        <v>1986</v>
      </c>
      <c r="W6" s="55">
        <v>2109</v>
      </c>
      <c r="X6" s="55">
        <v>2363</v>
      </c>
      <c r="Y6" s="55">
        <v>2483</v>
      </c>
      <c r="Z6" s="55">
        <v>3166</v>
      </c>
      <c r="AC6" s="55">
        <v>0.92300000000000004</v>
      </c>
      <c r="AD6" s="55">
        <v>0.97199999999999998</v>
      </c>
      <c r="AE6" s="55">
        <v>1.0349999999999999</v>
      </c>
      <c r="AF6" s="55">
        <v>0.93799999999999994</v>
      </c>
      <c r="AG6" s="55">
        <v>0.78900000000000003</v>
      </c>
      <c r="AH6" s="55">
        <v>0.89700000000000002</v>
      </c>
      <c r="AI6" s="55">
        <v>0.93200000000000005</v>
      </c>
      <c r="AJ6" s="55">
        <v>0.92300000000000004</v>
      </c>
      <c r="AK6" s="55">
        <v>0.93700000000000006</v>
      </c>
      <c r="AL6" s="55">
        <v>0.85499999999999998</v>
      </c>
      <c r="AM6" s="55">
        <v>0.90400000000000003</v>
      </c>
      <c r="AN6" s="55">
        <v>0.86099999999999999</v>
      </c>
      <c r="AQ6">
        <f>(3.815+1.232*AC6)*A6/1000</f>
        <v>9.9092241360000006</v>
      </c>
      <c r="AR6">
        <f>(3.815+1.232*AD6)*B6/1000</f>
        <v>11.323246536000001</v>
      </c>
      <c r="AS6">
        <f>(3.815+1.232*AE6)*C6/1000</f>
        <v>10.124248679999999</v>
      </c>
      <c r="AT6">
        <f>(3.815+1.232*AF6)*D6/1000</f>
        <v>12.222744744</v>
      </c>
      <c r="AU6">
        <f>(3.815+1.232*AG6)*E6/1000</f>
        <v>9.7081333440000019</v>
      </c>
      <c r="AV6">
        <f>(3.815+1.232*AH6)*F6/1000</f>
        <v>13.495845272</v>
      </c>
      <c r="AW6">
        <f>(3.815+1.232*AI6)*G6/1000</f>
        <v>10.953835368</v>
      </c>
      <c r="AX6">
        <f>(3.815+1.232*AJ6)*H6/1000</f>
        <v>10.661948808000002</v>
      </c>
      <c r="AY6">
        <f>(3.815+1.232*AK6)*I6/1000</f>
        <v>11.181113999999999</v>
      </c>
      <c r="AZ6">
        <f>(3.815+1.232*AL6)*J6/1000</f>
        <v>13.456147039999999</v>
      </c>
      <c r="BA6">
        <f>(3.815+1.232*AM6)*K6/1000</f>
        <v>13.544144543999998</v>
      </c>
      <c r="BB6">
        <f>(3.815+1.232*AN6)*L6/1000</f>
        <v>17.928140104000001</v>
      </c>
    </row>
    <row r="7" spans="1:54" ht="17">
      <c r="A7" s="55">
        <v>2111</v>
      </c>
      <c r="B7" s="55">
        <v>2163</v>
      </c>
      <c r="C7" s="55">
        <v>2269</v>
      </c>
      <c r="D7" s="55">
        <v>2340</v>
      </c>
      <c r="E7" s="55">
        <v>1986</v>
      </c>
      <c r="F7" s="55">
        <v>2445</v>
      </c>
      <c r="G7" s="55">
        <v>2424</v>
      </c>
      <c r="H7" s="55">
        <v>2399</v>
      </c>
      <c r="I7" s="55">
        <v>2133</v>
      </c>
      <c r="J7" s="55">
        <v>2728</v>
      </c>
      <c r="K7" s="55">
        <v>2887</v>
      </c>
      <c r="L7" s="55">
        <v>2781</v>
      </c>
      <c r="O7" s="55">
        <v>1835</v>
      </c>
      <c r="P7" s="55">
        <v>2172</v>
      </c>
      <c r="Q7" s="55">
        <v>2250</v>
      </c>
      <c r="R7" s="55">
        <v>2169</v>
      </c>
      <c r="S7" s="55">
        <v>1566</v>
      </c>
      <c r="T7" s="55">
        <v>2197</v>
      </c>
      <c r="U7" s="55">
        <v>2196</v>
      </c>
      <c r="V7" s="55">
        <v>2095</v>
      </c>
      <c r="W7" s="55">
        <v>2061</v>
      </c>
      <c r="X7" s="55">
        <v>2311</v>
      </c>
      <c r="Y7" s="55">
        <v>2456</v>
      </c>
      <c r="Z7" s="55">
        <v>2336</v>
      </c>
      <c r="AC7" s="55">
        <v>0.86899999999999999</v>
      </c>
      <c r="AD7" s="55">
        <v>1.004</v>
      </c>
      <c r="AE7" s="55">
        <v>0.99199999999999999</v>
      </c>
      <c r="AF7" s="55">
        <v>0.92700000000000005</v>
      </c>
      <c r="AG7" s="55">
        <v>0.78900000000000003</v>
      </c>
      <c r="AH7" s="55">
        <v>0.89900000000000002</v>
      </c>
      <c r="AI7" s="55">
        <v>0.90600000000000003</v>
      </c>
      <c r="AJ7" s="55">
        <v>0.873</v>
      </c>
      <c r="AK7" s="55">
        <v>0.96599999999999997</v>
      </c>
      <c r="AL7" s="55">
        <v>0.84699999999999998</v>
      </c>
      <c r="AM7" s="55">
        <v>0.85</v>
      </c>
      <c r="AN7" s="55">
        <v>0.84</v>
      </c>
      <c r="AQ7">
        <f>(3.815+1.232*AC7)*A7/1000</f>
        <v>10.313518488</v>
      </c>
      <c r="AR7">
        <f>(3.815+1.232*AD7)*B7/1000</f>
        <v>10.927320264</v>
      </c>
      <c r="AS7">
        <f>(3.815+1.232*AE7)*C7/1000</f>
        <v>11.429279735999998</v>
      </c>
      <c r="AT7">
        <f>(3.815+1.232*AF7)*D7/1000</f>
        <v>11.599529759999999</v>
      </c>
      <c r="AU7">
        <f>(3.815+1.232*AG7)*E7/1000</f>
        <v>9.5070773280000012</v>
      </c>
      <c r="AV7">
        <f>(3.815+1.232*AH7)*F7/1000</f>
        <v>12.035678760000001</v>
      </c>
      <c r="AW7">
        <f>(3.815+1.232*AI7)*G7/1000</f>
        <v>11.953209408000001</v>
      </c>
      <c r="AX7">
        <f>(3.815+1.232*AJ7)*H7/1000</f>
        <v>11.732395864000001</v>
      </c>
      <c r="AY7">
        <f>(3.815+1.232*AK7)*I7/1000</f>
        <v>10.675903895999999</v>
      </c>
      <c r="AZ7">
        <f>(3.815+1.232*AL7)*J7/1000</f>
        <v>13.253998911999998</v>
      </c>
      <c r="BA7">
        <f>(3.815+1.232*AM7)*K7/1000</f>
        <v>14.0371714</v>
      </c>
      <c r="BB7">
        <f>(3.815+1.232*AN7)*L7/1000</f>
        <v>13.487516279999999</v>
      </c>
    </row>
    <row r="8" spans="1:54" ht="17">
      <c r="A8" s="55">
        <v>2202</v>
      </c>
      <c r="B8" s="55">
        <v>2122</v>
      </c>
      <c r="C8" s="55">
        <v>2004</v>
      </c>
      <c r="D8" s="55">
        <v>2065</v>
      </c>
      <c r="E8" s="55">
        <v>2409</v>
      </c>
      <c r="F8" s="55">
        <v>1991</v>
      </c>
      <c r="G8" s="55">
        <v>2488</v>
      </c>
      <c r="H8" s="55">
        <v>2399</v>
      </c>
      <c r="I8" s="55">
        <v>2445</v>
      </c>
      <c r="J8" s="55">
        <v>2685</v>
      </c>
      <c r="K8" s="55">
        <v>2880</v>
      </c>
      <c r="L8" s="55">
        <v>3650</v>
      </c>
      <c r="O8" s="55">
        <v>1897</v>
      </c>
      <c r="P8" s="55">
        <v>2193</v>
      </c>
      <c r="Q8" s="55">
        <v>1988</v>
      </c>
      <c r="R8" s="55">
        <v>1693</v>
      </c>
      <c r="S8" s="55">
        <v>2040</v>
      </c>
      <c r="T8" s="55">
        <v>1565</v>
      </c>
      <c r="U8" s="55">
        <v>2314</v>
      </c>
      <c r="V8" s="55">
        <v>2045</v>
      </c>
      <c r="W8" s="55">
        <v>2317</v>
      </c>
      <c r="X8" s="55">
        <v>2281</v>
      </c>
      <c r="Y8" s="55">
        <v>2502</v>
      </c>
      <c r="Z8" s="55">
        <v>3031</v>
      </c>
      <c r="AC8" s="55">
        <v>0.86099999999999999</v>
      </c>
      <c r="AD8" s="55">
        <v>1.0329999999999999</v>
      </c>
      <c r="AE8" s="55">
        <v>0.99199999999999999</v>
      </c>
      <c r="AF8" s="55">
        <v>0.82</v>
      </c>
      <c r="AG8" s="55">
        <v>0.84699999999999998</v>
      </c>
      <c r="AH8" s="55">
        <v>0.78600000000000003</v>
      </c>
      <c r="AI8" s="55">
        <v>0.93</v>
      </c>
      <c r="AJ8" s="55">
        <v>0.85199999999999998</v>
      </c>
      <c r="AK8" s="55">
        <v>0.94799999999999995</v>
      </c>
      <c r="AL8" s="55">
        <v>0.85</v>
      </c>
      <c r="AM8" s="55">
        <v>0.86899999999999999</v>
      </c>
      <c r="AN8" s="55">
        <v>0.83099999999999996</v>
      </c>
      <c r="AQ8">
        <f>(3.815+1.232*AC8)*A8/1000</f>
        <v>10.736405904000001</v>
      </c>
      <c r="AR8">
        <f>(3.815+1.232*AD8)*B8/1000</f>
        <v>10.796006031999999</v>
      </c>
      <c r="AS8">
        <f>(3.815+1.232*AE8)*C8/1000</f>
        <v>10.094436576</v>
      </c>
      <c r="AT8">
        <f>(3.815+1.232*AF8)*D8/1000</f>
        <v>9.9641205999999993</v>
      </c>
      <c r="AU8">
        <f>(3.815+1.232*AG8)*E8/1000</f>
        <v>11.704136135999999</v>
      </c>
      <c r="AV8">
        <f>(3.815+1.232*AH8)*F8/1000</f>
        <v>9.5236538320000008</v>
      </c>
      <c r="AW8">
        <f>(3.815+1.232*AI8)*G8/1000</f>
        <v>12.342370880000001</v>
      </c>
      <c r="AX8">
        <f>(3.815+1.232*AJ8)*H8/1000</f>
        <v>11.670328935999999</v>
      </c>
      <c r="AY8">
        <f>(3.815+1.232*AK8)*I8/1000</f>
        <v>12.18327852</v>
      </c>
      <c r="AZ8">
        <f>(3.815+1.232*AL8)*J8/1000</f>
        <v>13.055007</v>
      </c>
      <c r="BA8">
        <f>(3.815+1.232*AM8)*K8/1000</f>
        <v>14.070551039999998</v>
      </c>
      <c r="BB8">
        <f>(3.815+1.232*AN8)*L8/1000</f>
        <v>17.661590799999999</v>
      </c>
    </row>
    <row r="9" spans="1:54" ht="17">
      <c r="A9" s="55">
        <v>2054</v>
      </c>
      <c r="B9" s="55">
        <v>2529</v>
      </c>
      <c r="C9" s="55">
        <v>2595</v>
      </c>
      <c r="D9" s="55">
        <v>1958</v>
      </c>
      <c r="E9" s="55">
        <v>2425</v>
      </c>
      <c r="F9" s="55">
        <v>2044</v>
      </c>
      <c r="G9" s="55">
        <v>2322</v>
      </c>
      <c r="H9" s="55">
        <v>2448</v>
      </c>
      <c r="I9" s="55">
        <v>2682</v>
      </c>
      <c r="J9" s="55">
        <v>2582</v>
      </c>
      <c r="K9" s="55">
        <v>2757</v>
      </c>
      <c r="L9" s="55">
        <v>3233</v>
      </c>
      <c r="O9" s="55">
        <v>1822</v>
      </c>
      <c r="P9" s="55">
        <v>2514</v>
      </c>
      <c r="Q9" s="55">
        <v>2640</v>
      </c>
      <c r="R9" s="55">
        <v>1727</v>
      </c>
      <c r="S9" s="55">
        <v>2022</v>
      </c>
      <c r="T9" s="55">
        <v>1656</v>
      </c>
      <c r="U9" s="55">
        <v>2134</v>
      </c>
      <c r="V9" s="55">
        <v>2046</v>
      </c>
      <c r="W9" s="55">
        <v>2566</v>
      </c>
      <c r="X9" s="55">
        <v>2176</v>
      </c>
      <c r="Y9" s="55">
        <v>2480</v>
      </c>
      <c r="Z9" s="55">
        <v>2795</v>
      </c>
      <c r="AC9" s="55">
        <v>0.88700000000000001</v>
      </c>
      <c r="AD9" s="55">
        <v>0.99399999999999999</v>
      </c>
      <c r="AE9" s="55">
        <v>1.018</v>
      </c>
      <c r="AF9" s="55">
        <v>0.88200000000000001</v>
      </c>
      <c r="AG9" s="55">
        <v>0.83399999999999996</v>
      </c>
      <c r="AH9" s="55">
        <v>0.81</v>
      </c>
      <c r="AI9" s="55">
        <v>0.91900000000000004</v>
      </c>
      <c r="AJ9" s="55">
        <v>0.83599999999999997</v>
      </c>
      <c r="AK9" s="55">
        <v>0.95699999999999996</v>
      </c>
      <c r="AL9" s="55">
        <v>0.84299999999999997</v>
      </c>
      <c r="AM9" s="55">
        <v>0.9</v>
      </c>
      <c r="AN9" s="55">
        <v>0.86499999999999999</v>
      </c>
      <c r="AQ9">
        <f>(3.815+1.232*AC9)*A9/1000</f>
        <v>10.080588335999998</v>
      </c>
      <c r="AR9">
        <f>(3.815+1.232*AD9)*B9/1000</f>
        <v>12.745168631999999</v>
      </c>
      <c r="AS9">
        <f>(3.815+1.232*AE9)*C9/1000</f>
        <v>13.154511719999999</v>
      </c>
      <c r="AT9">
        <f>(3.815+1.232*AF9)*D9/1000</f>
        <v>9.5973797919999999</v>
      </c>
      <c r="AU9">
        <f>(3.815+1.232*AG9)*E9/1000</f>
        <v>11.743033399999998</v>
      </c>
      <c r="AV9">
        <f>(3.815+1.232*AH9)*F9/1000</f>
        <v>9.8376084800000001</v>
      </c>
      <c r="AW9">
        <f>(3.815+1.232*AI9)*G9/1000</f>
        <v>11.487416976</v>
      </c>
      <c r="AX9">
        <f>(3.815+1.232*AJ9)*H9/1000</f>
        <v>11.860442495999999</v>
      </c>
      <c r="AY9">
        <f>(3.815+1.232*AK9)*I9/1000</f>
        <v>13.393972367999998</v>
      </c>
      <c r="AZ9">
        <f>(3.815+1.232*AL9)*J9/1000</f>
        <v>12.531933232000002</v>
      </c>
      <c r="BA9">
        <f>(3.815+1.232*AM9)*K9/1000</f>
        <v>13.5749166</v>
      </c>
      <c r="BB9">
        <f>(3.815+1.232*AN9)*L9/1000</f>
        <v>15.779238439999999</v>
      </c>
    </row>
    <row r="10" spans="1:54" ht="17">
      <c r="A10" s="55">
        <v>2116</v>
      </c>
      <c r="B10" s="55">
        <v>2215</v>
      </c>
      <c r="C10" s="55">
        <v>2666</v>
      </c>
      <c r="D10" s="55">
        <v>2082</v>
      </c>
      <c r="E10" s="55">
        <v>2436</v>
      </c>
      <c r="F10" s="55">
        <v>1876</v>
      </c>
      <c r="G10" s="55">
        <v>2288</v>
      </c>
      <c r="H10" s="55">
        <v>3017</v>
      </c>
      <c r="I10" s="55">
        <v>2960</v>
      </c>
      <c r="J10" s="55">
        <v>3062</v>
      </c>
      <c r="K10" s="55">
        <v>2956</v>
      </c>
      <c r="L10" s="55">
        <v>3284</v>
      </c>
      <c r="O10" s="55">
        <v>1842</v>
      </c>
      <c r="P10" s="55">
        <v>2214</v>
      </c>
      <c r="Q10" s="55">
        <v>2631</v>
      </c>
      <c r="R10" s="55">
        <v>1817</v>
      </c>
      <c r="S10" s="55">
        <v>1989</v>
      </c>
      <c r="T10" s="55">
        <v>1517</v>
      </c>
      <c r="U10" s="55">
        <v>2012</v>
      </c>
      <c r="V10" s="55">
        <v>2632</v>
      </c>
      <c r="W10" s="55">
        <v>2698</v>
      </c>
      <c r="X10" s="55">
        <v>2476</v>
      </c>
      <c r="Y10" s="55">
        <v>2579</v>
      </c>
      <c r="Z10" s="55">
        <v>2838</v>
      </c>
      <c r="AC10" s="55">
        <v>0.871</v>
      </c>
      <c r="AD10" s="55">
        <v>1</v>
      </c>
      <c r="AE10" s="55">
        <v>0.98699999999999999</v>
      </c>
      <c r="AF10" s="55">
        <v>0.873</v>
      </c>
      <c r="AG10" s="55">
        <v>0.81699999999999995</v>
      </c>
      <c r="AH10" s="55">
        <v>0.80900000000000005</v>
      </c>
      <c r="AI10" s="55">
        <v>0.879</v>
      </c>
      <c r="AJ10" s="55">
        <v>0.873</v>
      </c>
      <c r="AK10" s="55">
        <v>0.91200000000000003</v>
      </c>
      <c r="AL10" s="55">
        <v>0.80800000000000005</v>
      </c>
      <c r="AM10" s="55">
        <v>0.872</v>
      </c>
      <c r="AN10" s="55">
        <v>0.86399999999999999</v>
      </c>
      <c r="AQ10">
        <f>(3.815+1.232*AC10)*A10/1000</f>
        <v>10.343160352</v>
      </c>
      <c r="AR10">
        <f>(3.815+1.232*AD10)*B10/1000</f>
        <v>11.179105</v>
      </c>
      <c r="AS10">
        <f>(3.815+1.232*AE10)*C10/1000</f>
        <v>13.412603344000001</v>
      </c>
      <c r="AT10">
        <f>(3.815+1.232*AF10)*D10/1000</f>
        <v>10.182095951999999</v>
      </c>
      <c r="AU10">
        <f>(3.815+1.232*AG10)*E10/1000</f>
        <v>11.745281183999998</v>
      </c>
      <c r="AV10">
        <f>(3.815+1.232*AH10)*F10/1000</f>
        <v>9.0267266880000001</v>
      </c>
      <c r="AW10">
        <f>(3.815+1.232*AI10)*G10/1000</f>
        <v>11.206459264000001</v>
      </c>
      <c r="AX10">
        <f>(3.815+1.232*AJ10)*H10/1000</f>
        <v>14.754747111999999</v>
      </c>
      <c r="AY10">
        <f>(3.815+1.232*AK10)*I10/1000</f>
        <v>14.618208639999999</v>
      </c>
      <c r="AZ10">
        <f>(3.815+1.232*AL10)*J10/1000</f>
        <v>14.729616272000001</v>
      </c>
      <c r="BA10">
        <f>(3.815+1.232*AM10)*K10/1000</f>
        <v>14.452782623999999</v>
      </c>
      <c r="BB10">
        <f>(3.815+1.232*AN10)*L10/1000</f>
        <v>16.024107231999999</v>
      </c>
    </row>
    <row r="11" spans="1:54" ht="17">
      <c r="A11" s="55">
        <v>2128</v>
      </c>
      <c r="B11" s="55">
        <v>2352</v>
      </c>
      <c r="C11" s="55">
        <v>2694</v>
      </c>
      <c r="D11" s="55">
        <v>2001</v>
      </c>
      <c r="E11" s="55">
        <v>1992</v>
      </c>
      <c r="F11" s="55">
        <v>1957</v>
      </c>
      <c r="G11" s="55">
        <v>2450</v>
      </c>
      <c r="H11" s="55">
        <v>2324</v>
      </c>
      <c r="I11" s="55">
        <v>2698</v>
      </c>
      <c r="J11" s="55">
        <v>2941</v>
      </c>
      <c r="K11" s="55">
        <v>3133</v>
      </c>
      <c r="L11" s="55">
        <v>2826</v>
      </c>
      <c r="O11" s="55">
        <v>1978</v>
      </c>
      <c r="P11" s="55">
        <v>2362</v>
      </c>
      <c r="Q11" s="55">
        <v>2553</v>
      </c>
      <c r="R11" s="55">
        <v>1800</v>
      </c>
      <c r="S11" s="55">
        <v>1695</v>
      </c>
      <c r="T11" s="55">
        <v>1674</v>
      </c>
      <c r="U11" s="55">
        <v>2235</v>
      </c>
      <c r="V11" s="55">
        <v>1998</v>
      </c>
      <c r="W11" s="55">
        <v>2507</v>
      </c>
      <c r="X11" s="55">
        <v>2465</v>
      </c>
      <c r="Y11" s="55">
        <v>2881</v>
      </c>
      <c r="Z11" s="55">
        <v>2481</v>
      </c>
      <c r="AC11" s="55">
        <v>0.93</v>
      </c>
      <c r="AD11" s="55">
        <v>1.004</v>
      </c>
      <c r="AE11" s="55">
        <v>0.94799999999999995</v>
      </c>
      <c r="AF11" s="55">
        <v>0.89900000000000002</v>
      </c>
      <c r="AG11" s="55">
        <v>0.85099999999999998</v>
      </c>
      <c r="AH11" s="55">
        <v>0.85599999999999998</v>
      </c>
      <c r="AI11" s="55">
        <v>0.91200000000000003</v>
      </c>
      <c r="AJ11" s="55">
        <v>0.86</v>
      </c>
      <c r="AK11" s="55">
        <v>0.92900000000000005</v>
      </c>
      <c r="AL11" s="55">
        <v>0.83799999999999997</v>
      </c>
      <c r="AM11" s="55">
        <v>0.92</v>
      </c>
      <c r="AN11" s="55">
        <v>0.878</v>
      </c>
      <c r="AQ11">
        <f>(3.815+1.232*AC11)*A11/1000</f>
        <v>10.556497280000002</v>
      </c>
      <c r="AR11">
        <f>(3.815+1.232*AD11)*B11/1000</f>
        <v>11.882134656</v>
      </c>
      <c r="AS11">
        <f>(3.815+1.232*AE11)*C11/1000</f>
        <v>13.424029583999998</v>
      </c>
      <c r="AT11">
        <f>(3.815+1.232*AF11)*D11/1000</f>
        <v>9.8500585679999997</v>
      </c>
      <c r="AU11">
        <f>(3.815+1.232*AG11)*E11/1000</f>
        <v>9.6879565439999986</v>
      </c>
      <c r="AV11">
        <f>(3.815+1.232*AH11)*F11/1000</f>
        <v>9.5297915440000001</v>
      </c>
      <c r="AW11">
        <f>(3.815+1.232*AI11)*G11/1000</f>
        <v>12.099530799999998</v>
      </c>
      <c r="AX11">
        <f>(3.815+1.232*AJ11)*H11/1000</f>
        <v>11.32838448</v>
      </c>
      <c r="AY11">
        <f>(3.815+1.232*AK11)*I11/1000</f>
        <v>13.380806543999999</v>
      </c>
      <c r="AZ11">
        <f>(3.815+1.232*AL11)*J11/1000</f>
        <v>14.256250456</v>
      </c>
      <c r="BA11">
        <f>(3.815+1.232*AM11)*K11/1000</f>
        <v>15.503462519999999</v>
      </c>
      <c r="BB11">
        <f>(3.815+1.232*AN11)*L11/1000</f>
        <v>13.838062896000002</v>
      </c>
    </row>
    <row r="12" spans="1:54" ht="17">
      <c r="A12" s="55">
        <v>2062</v>
      </c>
      <c r="B12" s="55">
        <v>2035</v>
      </c>
      <c r="C12" s="55">
        <v>2053</v>
      </c>
      <c r="D12" s="55">
        <v>2351</v>
      </c>
      <c r="E12" s="55">
        <v>2005</v>
      </c>
      <c r="F12" s="55">
        <v>1919</v>
      </c>
      <c r="G12" s="55">
        <v>2423</v>
      </c>
      <c r="H12" s="55">
        <v>2233</v>
      </c>
      <c r="I12" s="55">
        <v>2433</v>
      </c>
      <c r="J12" s="55">
        <v>3771</v>
      </c>
      <c r="K12" s="55">
        <v>2894</v>
      </c>
      <c r="L12" s="55">
        <v>2961</v>
      </c>
      <c r="O12" s="55">
        <v>1943</v>
      </c>
      <c r="P12" s="55">
        <v>2148</v>
      </c>
      <c r="Q12" s="55">
        <v>2008</v>
      </c>
      <c r="R12" s="55">
        <v>2147</v>
      </c>
      <c r="S12" s="55">
        <v>1796</v>
      </c>
      <c r="T12" s="55">
        <v>1709</v>
      </c>
      <c r="U12" s="55">
        <v>2284</v>
      </c>
      <c r="V12" s="55">
        <v>1924</v>
      </c>
      <c r="W12" s="55">
        <v>2195</v>
      </c>
      <c r="X12" s="55">
        <v>3529</v>
      </c>
      <c r="Y12" s="55">
        <v>2578</v>
      </c>
      <c r="Z12" s="55">
        <v>2508</v>
      </c>
      <c r="AC12" s="55">
        <v>0.94199999999999995</v>
      </c>
      <c r="AD12" s="55">
        <v>1.056</v>
      </c>
      <c r="AE12" s="55">
        <v>0.97799999999999998</v>
      </c>
      <c r="AF12" s="55">
        <v>0.91300000000000003</v>
      </c>
      <c r="AG12" s="55">
        <v>0.89500000000000002</v>
      </c>
      <c r="AH12" s="55">
        <v>0.89100000000000001</v>
      </c>
      <c r="AI12" s="55">
        <v>0.94199999999999995</v>
      </c>
      <c r="AJ12" s="55">
        <v>0.86199999999999999</v>
      </c>
      <c r="AK12" s="55">
        <v>0.90200000000000002</v>
      </c>
      <c r="AL12" s="55">
        <v>0.93600000000000005</v>
      </c>
      <c r="AM12" s="55">
        <v>0.89100000000000001</v>
      </c>
      <c r="AN12" s="55">
        <v>0.84699999999999998</v>
      </c>
      <c r="AQ12">
        <f>(3.815+1.232*AC12)*A12/1000</f>
        <v>10.259571728000001</v>
      </c>
      <c r="AR12">
        <f>(3.815+1.232*AD12)*B12/1000</f>
        <v>10.411043720000002</v>
      </c>
      <c r="AS12">
        <f>(3.815+1.232*AE12)*C12/1000</f>
        <v>10.305846488</v>
      </c>
      <c r="AT12">
        <f>(3.815+1.232*AF12)*D12/1000</f>
        <v>11.613507416000001</v>
      </c>
      <c r="AU12">
        <f>(3.815+1.232*AG12)*E12/1000</f>
        <v>9.8598682000000011</v>
      </c>
      <c r="AV12">
        <f>(3.815+1.232*AH12)*F12/1000</f>
        <v>9.4274943279999999</v>
      </c>
      <c r="AW12">
        <f>(3.815+1.232*AI12)*G12/1000</f>
        <v>12.055743112</v>
      </c>
      <c r="AX12">
        <f>(3.815+1.232*AJ12)*H12/1000</f>
        <v>10.890305271999999</v>
      </c>
      <c r="AY12">
        <f>(3.815+1.232*AK12)*I12/1000</f>
        <v>11.985600311999999</v>
      </c>
      <c r="AZ12">
        <f>(3.815+1.232*AL12)*J12/1000</f>
        <v>18.734901192000002</v>
      </c>
      <c r="BA12">
        <f>(3.815+1.232*AM12)*K12/1000</f>
        <v>14.217388527999999</v>
      </c>
      <c r="BB12">
        <f>(3.815+1.232*AN12)*L12/1000</f>
        <v>14.386030344</v>
      </c>
    </row>
    <row r="13" spans="1:54" ht="17">
      <c r="A13" s="55">
        <v>2648</v>
      </c>
      <c r="B13" s="55">
        <v>2447</v>
      </c>
      <c r="C13" s="55">
        <v>2727</v>
      </c>
      <c r="D13" s="55">
        <v>2444</v>
      </c>
      <c r="E13" s="55">
        <v>2102</v>
      </c>
      <c r="F13" s="55">
        <v>1980</v>
      </c>
      <c r="G13" s="55">
        <v>2234</v>
      </c>
      <c r="H13" s="55">
        <v>2230</v>
      </c>
      <c r="I13" s="55">
        <v>2242</v>
      </c>
      <c r="J13" s="55">
        <v>3855</v>
      </c>
      <c r="K13" s="55">
        <v>2738</v>
      </c>
      <c r="L13" s="55">
        <v>3038</v>
      </c>
      <c r="O13" s="55">
        <v>2587</v>
      </c>
      <c r="P13" s="55">
        <v>2409</v>
      </c>
      <c r="Q13" s="55">
        <v>2555</v>
      </c>
      <c r="R13" s="55">
        <v>2302</v>
      </c>
      <c r="S13" s="55">
        <v>1676</v>
      </c>
      <c r="T13" s="55">
        <v>1798</v>
      </c>
      <c r="U13" s="55">
        <v>2066</v>
      </c>
      <c r="V13" s="55">
        <v>1896</v>
      </c>
      <c r="W13" s="55">
        <v>2058</v>
      </c>
      <c r="X13" s="55">
        <v>3563</v>
      </c>
      <c r="Y13" s="55">
        <v>2302</v>
      </c>
      <c r="Z13" s="55">
        <v>2576</v>
      </c>
      <c r="AC13" s="55">
        <v>0.97699999999999998</v>
      </c>
      <c r="AD13" s="55">
        <v>0.98399999999999999</v>
      </c>
      <c r="AE13" s="55">
        <v>0.93700000000000006</v>
      </c>
      <c r="AF13" s="55">
        <v>0.94199999999999995</v>
      </c>
      <c r="AG13" s="55">
        <v>0.79700000000000004</v>
      </c>
      <c r="AH13" s="55">
        <v>0.90800000000000003</v>
      </c>
      <c r="AI13" s="55">
        <v>0.92500000000000004</v>
      </c>
      <c r="AJ13" s="55">
        <v>0.85</v>
      </c>
      <c r="AK13" s="55">
        <v>0.91800000000000004</v>
      </c>
      <c r="AL13" s="55">
        <v>0.92400000000000004</v>
      </c>
      <c r="AM13" s="55">
        <v>0.84099999999999997</v>
      </c>
      <c r="AN13" s="55">
        <v>0.84799999999999998</v>
      </c>
      <c r="AQ13">
        <f>(3.815+1.232*AC13)*A13/1000</f>
        <v>13.289422271999999</v>
      </c>
      <c r="AR13">
        <f>(3.815+1.232*AD13)*B13/1000</f>
        <v>12.301773736000001</v>
      </c>
      <c r="AS13">
        <f>(3.815+1.232*AE13)*C13/1000</f>
        <v>13.551510167999998</v>
      </c>
      <c r="AT13">
        <f>(3.815+1.232*AF13)*D13/1000</f>
        <v>12.160229536000001</v>
      </c>
      <c r="AU13">
        <f>(3.815+1.232*AG13)*E13/1000</f>
        <v>10.083092208</v>
      </c>
      <c r="AV13">
        <f>(3.815+1.232*AH13)*F13/1000</f>
        <v>9.768638880000001</v>
      </c>
      <c r="AW13">
        <f>(3.815+1.232*AI13)*G13/1000</f>
        <v>11.0685764</v>
      </c>
      <c r="AX13">
        <f>(3.815+1.232*AJ13)*H13/1000</f>
        <v>10.842705999999998</v>
      </c>
      <c r="AY13">
        <f>(3.815+1.232*AK13)*I13/1000</f>
        <v>11.088878191999999</v>
      </c>
      <c r="AZ13">
        <f>(3.815+1.232*AL13)*J13/1000</f>
        <v>19.095233640000004</v>
      </c>
      <c r="BA13">
        <f>(3.815+1.232*AM13)*K13/1000</f>
        <v>13.282344655999999</v>
      </c>
      <c r="BB13">
        <f>(3.815+1.232*AN13)*L13/1000</f>
        <v>14.763877967999999</v>
      </c>
    </row>
    <row r="14" spans="1:54" ht="17">
      <c r="A14" s="55">
        <v>2872</v>
      </c>
      <c r="B14" s="55">
        <v>2722</v>
      </c>
      <c r="C14" s="55">
        <v>2810</v>
      </c>
      <c r="D14" s="55">
        <v>2623</v>
      </c>
      <c r="E14" s="55">
        <v>1748</v>
      </c>
      <c r="F14" s="55">
        <v>2505</v>
      </c>
      <c r="G14" s="55">
        <v>2818</v>
      </c>
      <c r="H14" s="55">
        <v>2502</v>
      </c>
      <c r="I14" s="55">
        <v>2373</v>
      </c>
      <c r="J14" s="55">
        <v>2956</v>
      </c>
      <c r="K14" s="55">
        <v>3041</v>
      </c>
      <c r="L14" s="55">
        <v>2653</v>
      </c>
      <c r="O14" s="55">
        <v>2760</v>
      </c>
      <c r="P14" s="55">
        <v>2812</v>
      </c>
      <c r="Q14" s="55">
        <v>2769</v>
      </c>
      <c r="R14" s="55">
        <v>2346</v>
      </c>
      <c r="S14" s="55">
        <v>1494</v>
      </c>
      <c r="T14" s="55">
        <v>2443</v>
      </c>
      <c r="U14" s="55">
        <v>2577</v>
      </c>
      <c r="V14" s="55">
        <v>2252</v>
      </c>
      <c r="W14" s="55">
        <v>2270</v>
      </c>
      <c r="X14" s="55">
        <v>2653</v>
      </c>
      <c r="Y14" s="55">
        <v>2620</v>
      </c>
      <c r="Z14" s="55">
        <v>2386</v>
      </c>
      <c r="AC14" s="55">
        <v>0.96099999999999997</v>
      </c>
      <c r="AD14" s="55">
        <v>1.0329999999999999</v>
      </c>
      <c r="AE14" s="55">
        <v>0.98499999999999999</v>
      </c>
      <c r="AF14" s="55">
        <v>0.89400000000000002</v>
      </c>
      <c r="AG14" s="55">
        <v>0.85499999999999998</v>
      </c>
      <c r="AH14" s="55">
        <v>0.97499999999999998</v>
      </c>
      <c r="AI14" s="55">
        <v>0.91400000000000003</v>
      </c>
      <c r="AJ14" s="55">
        <v>0.9</v>
      </c>
      <c r="AK14" s="55">
        <v>0.95699999999999996</v>
      </c>
      <c r="AL14" s="55">
        <v>0.89700000000000002</v>
      </c>
      <c r="AM14" s="55">
        <v>0.86099999999999999</v>
      </c>
      <c r="AN14" s="55">
        <v>0.89900000000000002</v>
      </c>
      <c r="AQ14">
        <f>(3.815+1.232*AC14)*A14/1000</f>
        <v>14.356990143999999</v>
      </c>
      <c r="AR14">
        <f>(3.815+1.232*AD14)*B14/1000</f>
        <v>13.848599631999999</v>
      </c>
      <c r="AS14">
        <f>(3.815+1.232*AE14)*C14/1000</f>
        <v>14.130141200000001</v>
      </c>
      <c r="AT14">
        <f>(3.815+1.232*AF14)*D14/1000</f>
        <v>12.895738183999999</v>
      </c>
      <c r="AU14">
        <f>(3.815+1.232*AG14)*E14/1000</f>
        <v>8.50989328</v>
      </c>
      <c r="AV14">
        <f>(3.815+1.232*AH14)*F14/1000</f>
        <v>12.565580999999998</v>
      </c>
      <c r="AW14">
        <f>(3.815+1.232*AI14)*G14/1000</f>
        <v>13.923873264000001</v>
      </c>
      <c r="AX14">
        <f>(3.815+1.232*AJ14)*H14/1000</f>
        <v>12.319347599999999</v>
      </c>
      <c r="AY14">
        <f>(3.815+1.232*AK14)*I14/1000</f>
        <v>11.850818951999999</v>
      </c>
      <c r="AZ14">
        <f>(3.815+1.232*AL14)*J14/1000</f>
        <v>14.543827424000002</v>
      </c>
      <c r="BA14">
        <f>(3.815+1.232*AM14)*K14/1000</f>
        <v>14.827161832000002</v>
      </c>
      <c r="BB14">
        <f>(3.815+1.232*AN14)*L14/1000</f>
        <v>13.059572904000001</v>
      </c>
    </row>
    <row r="15" spans="1:54" ht="17">
      <c r="A15" s="55">
        <v>2761</v>
      </c>
      <c r="B15" s="55">
        <v>2741</v>
      </c>
      <c r="C15" s="55">
        <v>3196</v>
      </c>
      <c r="D15" s="55">
        <v>3014</v>
      </c>
      <c r="E15" s="55">
        <v>1929</v>
      </c>
      <c r="F15" s="55">
        <v>2585</v>
      </c>
      <c r="G15" s="55">
        <v>2926</v>
      </c>
      <c r="H15" s="55">
        <v>2608</v>
      </c>
      <c r="I15" s="55">
        <v>2628</v>
      </c>
      <c r="J15" s="55">
        <v>2881</v>
      </c>
      <c r="K15" s="55">
        <v>3830</v>
      </c>
      <c r="L15" s="55">
        <v>2997</v>
      </c>
      <c r="O15" s="55">
        <v>2665</v>
      </c>
      <c r="P15" s="55">
        <v>2816</v>
      </c>
      <c r="Q15" s="55">
        <v>3044</v>
      </c>
      <c r="R15" s="55">
        <v>2635</v>
      </c>
      <c r="S15" s="55">
        <v>1611</v>
      </c>
      <c r="T15" s="55">
        <v>2532</v>
      </c>
      <c r="U15" s="55">
        <v>2881</v>
      </c>
      <c r="V15" s="55">
        <v>2336</v>
      </c>
      <c r="W15" s="55">
        <v>2534</v>
      </c>
      <c r="X15" s="55">
        <v>2591</v>
      </c>
      <c r="Y15" s="55">
        <v>3588</v>
      </c>
      <c r="Z15" s="55">
        <v>2624</v>
      </c>
      <c r="AC15" s="55">
        <v>0.96499999999999997</v>
      </c>
      <c r="AD15" s="55">
        <v>1.0269999999999999</v>
      </c>
      <c r="AE15" s="55">
        <v>0.95199999999999996</v>
      </c>
      <c r="AF15" s="55">
        <v>0.874</v>
      </c>
      <c r="AG15" s="55">
        <v>0.83499999999999996</v>
      </c>
      <c r="AH15" s="55">
        <v>0.97899999999999998</v>
      </c>
      <c r="AI15" s="55">
        <v>0.98499999999999999</v>
      </c>
      <c r="AJ15" s="55">
        <v>0.89600000000000002</v>
      </c>
      <c r="AK15" s="55">
        <v>0.96399999999999997</v>
      </c>
      <c r="AL15" s="55">
        <v>0.89900000000000002</v>
      </c>
      <c r="AM15" s="55">
        <v>0.93700000000000006</v>
      </c>
      <c r="AN15" s="55">
        <v>0.876</v>
      </c>
      <c r="AQ15">
        <f>(3.815+1.232*AC15)*A15/1000</f>
        <v>13.815712679999999</v>
      </c>
      <c r="AR15">
        <f>(3.815+1.232*AD15)*B15/1000</f>
        <v>13.925003623999999</v>
      </c>
      <c r="AS15">
        <f>(3.815+1.232*AE15)*C15/1000</f>
        <v>15.941213343999999</v>
      </c>
      <c r="AT15">
        <f>(3.815+1.232*AF15)*D15/1000</f>
        <v>14.743788752</v>
      </c>
      <c r="AU15">
        <f>(3.815+1.232*AG15)*E15/1000</f>
        <v>9.3435358799999992</v>
      </c>
      <c r="AV15">
        <f>(3.815+1.232*AH15)*F15/1000</f>
        <v>12.979615879999999</v>
      </c>
      <c r="AW15">
        <f>(3.815+1.232*AI15)*G15/1000</f>
        <v>14.713449519999999</v>
      </c>
      <c r="AX15">
        <f>(3.815+1.232*AJ15)*H15/1000</f>
        <v>12.828418176000001</v>
      </c>
      <c r="AY15">
        <f>(3.815+1.232*AK15)*I15/1000</f>
        <v>13.146958944</v>
      </c>
      <c r="AZ15">
        <f>(3.815+1.232*AL15)*J15/1000</f>
        <v>14.181918408</v>
      </c>
      <c r="BA15">
        <f>(3.815+1.232*AM15)*K15/1000</f>
        <v>19.03274072</v>
      </c>
      <c r="BB15">
        <f>(3.815+1.232*AN15)*L15/1000</f>
        <v>14.668013303999999</v>
      </c>
    </row>
    <row r="16" spans="1:54" ht="17">
      <c r="A16" s="55">
        <v>2706</v>
      </c>
      <c r="B16" s="55">
        <v>2931</v>
      </c>
      <c r="C16" s="55">
        <v>3085</v>
      </c>
      <c r="D16" s="55">
        <v>2825</v>
      </c>
      <c r="E16" s="55">
        <v>2680</v>
      </c>
      <c r="F16" s="55">
        <v>2072</v>
      </c>
      <c r="G16" s="55">
        <v>2539</v>
      </c>
      <c r="H16" s="55">
        <v>2279</v>
      </c>
      <c r="I16" s="55">
        <v>2850</v>
      </c>
      <c r="J16" s="55">
        <v>2892</v>
      </c>
      <c r="K16" s="55">
        <v>4139</v>
      </c>
      <c r="L16" s="55">
        <v>3952</v>
      </c>
      <c r="O16" s="55">
        <v>2554</v>
      </c>
      <c r="P16" s="55">
        <v>2776</v>
      </c>
      <c r="Q16" s="55">
        <v>2901</v>
      </c>
      <c r="R16" s="55">
        <v>2494</v>
      </c>
      <c r="S16" s="55">
        <v>2421</v>
      </c>
      <c r="T16" s="55">
        <v>1860</v>
      </c>
      <c r="U16" s="55">
        <v>2385</v>
      </c>
      <c r="V16" s="55">
        <v>2101</v>
      </c>
      <c r="W16" s="55">
        <v>2834</v>
      </c>
      <c r="X16" s="55">
        <v>2604</v>
      </c>
      <c r="Y16" s="55">
        <v>3832</v>
      </c>
      <c r="Z16" s="55">
        <v>3583</v>
      </c>
      <c r="AC16" s="55">
        <v>0.94399999999999995</v>
      </c>
      <c r="AD16" s="55">
        <v>0.94699999999999995</v>
      </c>
      <c r="AE16" s="55">
        <v>0.94</v>
      </c>
      <c r="AF16" s="55">
        <v>0.88300000000000001</v>
      </c>
      <c r="AG16" s="55">
        <v>0.90300000000000002</v>
      </c>
      <c r="AH16" s="55">
        <v>0.89800000000000002</v>
      </c>
      <c r="AI16" s="55">
        <v>0.93899999999999995</v>
      </c>
      <c r="AJ16" s="55">
        <v>0.92200000000000004</v>
      </c>
      <c r="AK16" s="55">
        <v>0.995</v>
      </c>
      <c r="AL16" s="55">
        <v>0.9</v>
      </c>
      <c r="AM16" s="55">
        <v>0.92600000000000005</v>
      </c>
      <c r="AN16" s="55">
        <v>0.90700000000000003</v>
      </c>
      <c r="AQ16">
        <f>(3.815+1.232*AC16)*A16/1000</f>
        <v>13.470489648000001</v>
      </c>
      <c r="AR16">
        <f>(3.815+1.232*AD16)*B16/1000</f>
        <v>14.601374423999999</v>
      </c>
      <c r="AS16">
        <f>(3.815+1.232*AE16)*C16/1000</f>
        <v>15.341951799999999</v>
      </c>
      <c r="AT16">
        <f>(3.815+1.232*AF16)*D16/1000</f>
        <v>13.8505682</v>
      </c>
      <c r="AU16">
        <f>(3.815+1.232*AG16)*E16/1000</f>
        <v>13.205689279999998</v>
      </c>
      <c r="AV16">
        <f>(3.815+1.232*AH16)*F16/1000</f>
        <v>10.197008192000002</v>
      </c>
      <c r="AW16">
        <f>(3.815+1.232*AI16)*G16/1000</f>
        <v>12.623522072</v>
      </c>
      <c r="AX16">
        <f>(3.815+1.232*AJ16)*H16/1000</f>
        <v>11.283110215999999</v>
      </c>
      <c r="AY16">
        <f>(3.815+1.232*AK16)*I16/1000</f>
        <v>14.366394</v>
      </c>
      <c r="AZ16">
        <f>(3.815+1.232*AL16)*J16/1000</f>
        <v>14.239629600000001</v>
      </c>
      <c r="BA16">
        <f>(3.815+1.232*AM16)*K16/1000</f>
        <v>20.512188647999999</v>
      </c>
      <c r="BB16">
        <f>(3.815+1.232*AN16)*L16/1000</f>
        <v>19.492939648</v>
      </c>
    </row>
    <row r="17" spans="1:54" ht="17">
      <c r="A17" s="55">
        <v>2498</v>
      </c>
      <c r="B17" s="55">
        <v>2864</v>
      </c>
      <c r="C17" s="55">
        <v>2561</v>
      </c>
      <c r="D17" s="55">
        <v>3268</v>
      </c>
      <c r="E17" s="55">
        <v>3234</v>
      </c>
      <c r="F17" s="55">
        <v>2272</v>
      </c>
      <c r="G17" s="55">
        <v>2444</v>
      </c>
      <c r="H17" s="55">
        <v>2275</v>
      </c>
      <c r="I17" s="55">
        <v>2310</v>
      </c>
      <c r="J17" s="55">
        <v>2810</v>
      </c>
      <c r="K17" s="55">
        <v>4487</v>
      </c>
      <c r="L17" s="55">
        <v>3823</v>
      </c>
      <c r="O17" s="55">
        <v>2266</v>
      </c>
      <c r="P17" s="55">
        <v>2738</v>
      </c>
      <c r="Q17" s="55">
        <v>2439</v>
      </c>
      <c r="R17" s="55">
        <v>2799</v>
      </c>
      <c r="S17" s="55">
        <v>2981</v>
      </c>
      <c r="T17" s="55">
        <v>2015</v>
      </c>
      <c r="U17" s="55">
        <v>2328</v>
      </c>
      <c r="V17" s="55">
        <v>2122</v>
      </c>
      <c r="W17" s="55">
        <v>2316</v>
      </c>
      <c r="X17" s="55">
        <v>2570</v>
      </c>
      <c r="Y17" s="55">
        <v>4162</v>
      </c>
      <c r="Z17" s="55">
        <v>3632</v>
      </c>
      <c r="AC17" s="55">
        <v>0.90700000000000003</v>
      </c>
      <c r="AD17" s="55">
        <v>0.95599999999999996</v>
      </c>
      <c r="AE17" s="55">
        <v>0.95299999999999996</v>
      </c>
      <c r="AF17" s="55">
        <v>0.85699999999999998</v>
      </c>
      <c r="AG17" s="55">
        <v>0.92200000000000004</v>
      </c>
      <c r="AH17" s="55">
        <v>0.88700000000000001</v>
      </c>
      <c r="AI17" s="55">
        <v>0.95299999999999996</v>
      </c>
      <c r="AJ17" s="55">
        <v>0.93300000000000005</v>
      </c>
      <c r="AK17" s="55">
        <v>1.0029999999999999</v>
      </c>
      <c r="AL17" s="55">
        <v>0.91400000000000003</v>
      </c>
      <c r="AM17" s="55">
        <v>0.92800000000000005</v>
      </c>
      <c r="AN17" s="55">
        <v>0.95</v>
      </c>
      <c r="AQ17">
        <f>(3.815+1.232*AC17)*A17/1000</f>
        <v>12.321195152</v>
      </c>
      <c r="AR17">
        <f>(3.815+1.232*AD17)*B17/1000</f>
        <v>14.299356287999998</v>
      </c>
      <c r="AS17">
        <f>(3.815+1.232*AE17)*C17/1000</f>
        <v>12.777074855999999</v>
      </c>
      <c r="AT17">
        <f>(3.815+1.232*AF17)*D17/1000</f>
        <v>15.917852831999999</v>
      </c>
      <c r="AU17">
        <f>(3.815+1.232*AG17)*E17/1000</f>
        <v>16.011223535999999</v>
      </c>
      <c r="AV17">
        <f>(3.815+1.232*AH17)*F17/1000</f>
        <v>11.150485247999999</v>
      </c>
      <c r="AW17">
        <f>(3.815+1.232*AI17)*G17/1000</f>
        <v>12.193350624000001</v>
      </c>
      <c r="AX17">
        <f>(3.815+1.232*AJ17)*H17/1000</f>
        <v>11.2941374</v>
      </c>
      <c r="AY17">
        <f>(3.815+1.232*AK17)*I17/1000</f>
        <v>11.66710776</v>
      </c>
      <c r="AZ17">
        <f>(3.815+1.232*AL17)*J17/1000</f>
        <v>13.88434488</v>
      </c>
      <c r="BA17">
        <f>(3.815+1.232*AM17)*K17/1000</f>
        <v>22.247874152000001</v>
      </c>
      <c r="BB17">
        <f>(3.815+1.232*AN17)*L17/1000</f>
        <v>19.059184200000001</v>
      </c>
    </row>
    <row r="18" spans="1:54" ht="17">
      <c r="A18" s="55">
        <v>2041</v>
      </c>
      <c r="B18" s="55">
        <v>2630</v>
      </c>
      <c r="C18" s="55">
        <v>2781</v>
      </c>
      <c r="D18" s="55">
        <v>2793</v>
      </c>
      <c r="E18" s="55">
        <v>3083</v>
      </c>
      <c r="F18" s="55">
        <v>1928</v>
      </c>
      <c r="G18" s="55">
        <v>2453</v>
      </c>
      <c r="H18" s="55">
        <v>3019</v>
      </c>
      <c r="I18" s="55">
        <v>2936</v>
      </c>
      <c r="J18" s="55">
        <v>2881</v>
      </c>
      <c r="K18" s="55">
        <v>3827</v>
      </c>
      <c r="L18" s="55">
        <v>3333</v>
      </c>
      <c r="O18" s="55">
        <v>1789</v>
      </c>
      <c r="P18" s="55">
        <v>2565</v>
      </c>
      <c r="Q18" s="55">
        <v>2649</v>
      </c>
      <c r="R18" s="55">
        <v>2491</v>
      </c>
      <c r="S18" s="55">
        <v>2840</v>
      </c>
      <c r="T18" s="55">
        <v>1631</v>
      </c>
      <c r="U18" s="55">
        <v>2295</v>
      </c>
      <c r="V18" s="55">
        <v>2893</v>
      </c>
      <c r="W18" s="55">
        <v>2918</v>
      </c>
      <c r="X18" s="55">
        <v>2551</v>
      </c>
      <c r="Y18" s="55">
        <v>3518</v>
      </c>
      <c r="Z18" s="55">
        <v>3006</v>
      </c>
      <c r="AC18" s="55">
        <v>0.876</v>
      </c>
      <c r="AD18" s="55">
        <v>0.97499999999999998</v>
      </c>
      <c r="AE18" s="55">
        <v>0.95199999999999996</v>
      </c>
      <c r="AF18" s="55">
        <v>0.89200000000000002</v>
      </c>
      <c r="AG18" s="55">
        <v>0.92100000000000004</v>
      </c>
      <c r="AH18" s="55">
        <v>0.84599999999999997</v>
      </c>
      <c r="AI18" s="55">
        <v>0.93600000000000005</v>
      </c>
      <c r="AJ18" s="55">
        <v>0.95799999999999996</v>
      </c>
      <c r="AK18" s="55">
        <v>0.99399999999999999</v>
      </c>
      <c r="AL18" s="55">
        <v>0.88500000000000001</v>
      </c>
      <c r="AM18" s="55">
        <v>0.91900000000000004</v>
      </c>
      <c r="AN18" s="55">
        <v>0.90200000000000002</v>
      </c>
      <c r="AQ18">
        <f>(3.815+1.232*AC18)*A18/1000</f>
        <v>9.9891275119999996</v>
      </c>
      <c r="AR18">
        <f>(3.815+1.232*AD18)*B18/1000</f>
        <v>13.192605999999998</v>
      </c>
      <c r="AS18">
        <f>(3.815+1.232*AE18)*C18/1000</f>
        <v>13.871249784</v>
      </c>
      <c r="AT18">
        <f>(3.815+1.232*AF18)*D18/1000</f>
        <v>13.724645591999998</v>
      </c>
      <c r="AU18">
        <f>(3.815+1.232*AG18)*E18/1000</f>
        <v>15.259838775999999</v>
      </c>
      <c r="AV18">
        <f>(3.815+1.232*AH18)*F18/1000</f>
        <v>9.3648204160000006</v>
      </c>
      <c r="AW18">
        <f>(3.815+1.232*AI18)*G18/1000</f>
        <v>12.186876856</v>
      </c>
      <c r="AX18">
        <f>(3.815+1.232*AJ18)*H18/1000</f>
        <v>15.080677864</v>
      </c>
      <c r="AY18">
        <f>(3.815+1.232*AK18)*I18/1000</f>
        <v>14.796289087999998</v>
      </c>
      <c r="AZ18">
        <f>(3.815+1.232*AL18)*J18/1000</f>
        <v>14.132226919999999</v>
      </c>
      <c r="BA18">
        <f>(3.815+1.232*AM18)*K18/1000</f>
        <v>18.932965015999997</v>
      </c>
      <c r="BB18">
        <f>(3.815+1.232*AN18)*L18/1000</f>
        <v>16.419237912</v>
      </c>
    </row>
    <row r="19" spans="1:54" ht="17">
      <c r="A19" s="55">
        <v>2373</v>
      </c>
      <c r="B19" s="55">
        <v>2642</v>
      </c>
      <c r="C19" s="55">
        <v>2531</v>
      </c>
      <c r="D19" s="55">
        <v>2590</v>
      </c>
      <c r="E19" s="55">
        <v>3027</v>
      </c>
      <c r="F19" s="55">
        <v>2376</v>
      </c>
      <c r="G19" s="55">
        <v>2667</v>
      </c>
      <c r="H19" s="55">
        <v>3661</v>
      </c>
      <c r="I19" s="55">
        <v>2859</v>
      </c>
      <c r="J19" s="55">
        <v>3737</v>
      </c>
      <c r="K19" s="55">
        <v>4029</v>
      </c>
      <c r="L19" s="55">
        <v>3677</v>
      </c>
      <c r="O19" s="55">
        <v>2126</v>
      </c>
      <c r="P19" s="55">
        <v>2597</v>
      </c>
      <c r="Q19" s="55">
        <v>2492</v>
      </c>
      <c r="R19" s="55">
        <v>2195</v>
      </c>
      <c r="S19" s="55">
        <v>2722</v>
      </c>
      <c r="T19" s="55">
        <v>2070</v>
      </c>
      <c r="U19" s="55">
        <v>2368</v>
      </c>
      <c r="V19" s="55">
        <v>3537</v>
      </c>
      <c r="W19" s="55">
        <v>2730</v>
      </c>
      <c r="X19" s="55">
        <v>3591</v>
      </c>
      <c r="Y19" s="55">
        <v>3661</v>
      </c>
      <c r="Z19" s="55">
        <v>3299</v>
      </c>
      <c r="AC19" s="55">
        <v>0.89600000000000002</v>
      </c>
      <c r="AD19" s="55">
        <v>0.98299999999999998</v>
      </c>
      <c r="AE19" s="55">
        <v>0.98499999999999999</v>
      </c>
      <c r="AF19" s="55">
        <v>0.84699999999999998</v>
      </c>
      <c r="AG19" s="55">
        <v>0.89900000000000002</v>
      </c>
      <c r="AH19" s="55">
        <v>0.871</v>
      </c>
      <c r="AI19" s="55">
        <v>0.88800000000000001</v>
      </c>
      <c r="AJ19" s="55">
        <v>0.96599999999999997</v>
      </c>
      <c r="AK19" s="55">
        <v>0.95499999999999996</v>
      </c>
      <c r="AL19" s="55">
        <v>0.96099999999999997</v>
      </c>
      <c r="AM19" s="55">
        <v>0.90900000000000003</v>
      </c>
      <c r="AN19" s="55">
        <v>0.89700000000000002</v>
      </c>
      <c r="AQ19">
        <f>(3.815+1.232*AC19)*A19/1000</f>
        <v>11.672483256000001</v>
      </c>
      <c r="AR19">
        <f>(3.815+1.232*AD19)*B19/1000</f>
        <v>13.278839951999998</v>
      </c>
      <c r="AS19">
        <f>(3.815+1.232*AE19)*C19/1000</f>
        <v>12.727184120000002</v>
      </c>
      <c r="AT19">
        <f>(3.815+1.232*AF19)*D19/1000</f>
        <v>12.583525359999999</v>
      </c>
      <c r="AU19">
        <f>(3.815+1.232*AG19)*E19/1000</f>
        <v>14.900613336000001</v>
      </c>
      <c r="AV19">
        <f>(3.815+1.232*AH19)*F19/1000</f>
        <v>11.614059072</v>
      </c>
      <c r="AW19">
        <f>(3.815+1.232*AI19)*G19/1000</f>
        <v>13.092345672</v>
      </c>
      <c r="AX19">
        <f>(3.815+1.232*AJ19)*H19/1000</f>
        <v>18.323715031999999</v>
      </c>
      <c r="AY19">
        <f>(3.815+1.232*AK19)*I19/1000</f>
        <v>14.27087004</v>
      </c>
      <c r="AZ19">
        <f>(3.815+1.232*AL19)*J19/1000</f>
        <v>18.681083623999999</v>
      </c>
      <c r="BA19">
        <f>(3.815+1.232*AM19)*K19/1000</f>
        <v>19.882663751999999</v>
      </c>
      <c r="BB19">
        <f>(3.815+1.232*AN19)*L19/1000</f>
        <v>18.091222408</v>
      </c>
    </row>
    <row r="20" spans="1:54" ht="17">
      <c r="A20" s="55">
        <v>2166</v>
      </c>
      <c r="B20" s="55">
        <v>2094</v>
      </c>
      <c r="C20" s="55">
        <v>2095</v>
      </c>
      <c r="D20" s="55">
        <v>2178</v>
      </c>
      <c r="E20" s="55">
        <v>2089</v>
      </c>
      <c r="F20" s="55">
        <v>2188</v>
      </c>
      <c r="G20" s="55">
        <v>2804</v>
      </c>
      <c r="H20" s="55">
        <v>3277</v>
      </c>
      <c r="I20" s="55">
        <v>2517</v>
      </c>
      <c r="J20" s="55">
        <v>4422</v>
      </c>
      <c r="K20" s="55">
        <v>4271</v>
      </c>
      <c r="L20" s="55">
        <v>3272</v>
      </c>
      <c r="O20" s="55">
        <v>1955</v>
      </c>
      <c r="P20" s="55">
        <v>1945</v>
      </c>
      <c r="Q20" s="55">
        <v>2047</v>
      </c>
      <c r="R20" s="55">
        <v>1767</v>
      </c>
      <c r="S20" s="55">
        <v>1770</v>
      </c>
      <c r="T20" s="55">
        <v>2006</v>
      </c>
      <c r="U20" s="55">
        <v>2690</v>
      </c>
      <c r="V20" s="55">
        <v>2939</v>
      </c>
      <c r="W20" s="55">
        <v>2423</v>
      </c>
      <c r="X20" s="55">
        <v>4229</v>
      </c>
      <c r="Y20" s="55">
        <v>3715</v>
      </c>
      <c r="Z20" s="55">
        <v>2934</v>
      </c>
      <c r="AC20" s="55">
        <v>0.90200000000000002</v>
      </c>
      <c r="AD20" s="55">
        <v>0.92900000000000005</v>
      </c>
      <c r="AE20" s="55">
        <v>0.97699999999999998</v>
      </c>
      <c r="AF20" s="55">
        <v>0.81100000000000005</v>
      </c>
      <c r="AG20" s="55">
        <v>0.84699999999999998</v>
      </c>
      <c r="AH20" s="55">
        <v>0.91700000000000004</v>
      </c>
      <c r="AI20" s="55">
        <v>0.95899999999999996</v>
      </c>
      <c r="AJ20" s="55">
        <v>0.89700000000000002</v>
      </c>
      <c r="AK20" s="55">
        <v>0.96299999999999997</v>
      </c>
      <c r="AL20" s="55">
        <v>0.95599999999999996</v>
      </c>
      <c r="AM20" s="55">
        <v>0.87</v>
      </c>
      <c r="AN20" s="55">
        <v>0.89700000000000002</v>
      </c>
      <c r="AQ20">
        <f>(3.815+1.232*AC20)*A20/1000</f>
        <v>10.670287823999999</v>
      </c>
      <c r="AR20">
        <f>(3.815+1.232*AD20)*B20/1000</f>
        <v>10.385251631999999</v>
      </c>
      <c r="AS20">
        <f>(3.815+1.232*AE20)*C20/1000</f>
        <v>10.51410108</v>
      </c>
      <c r="AT20">
        <f>(3.815+1.232*AF20)*D20/1000</f>
        <v>10.485223056000001</v>
      </c>
      <c r="AU20">
        <f>(3.815+1.232*AG20)*E20/1000</f>
        <v>10.149414856</v>
      </c>
      <c r="AV20">
        <f>(3.815+1.232*AH20)*F20/1000</f>
        <v>10.819099872000001</v>
      </c>
      <c r="AW20">
        <f>(3.815+1.232*AI20)*G20/1000</f>
        <v>14.010152351999997</v>
      </c>
      <c r="AX20">
        <f>(3.815+1.232*AJ20)*H20/1000</f>
        <v>16.123180808000001</v>
      </c>
      <c r="AY20">
        <f>(3.815+1.232*AK20)*I20/1000</f>
        <v>12.588564071999999</v>
      </c>
      <c r="AZ20">
        <f>(3.815+1.232*AL20)*J20/1000</f>
        <v>22.078126223999998</v>
      </c>
      <c r="BA20">
        <f>(3.815+1.232*AM20)*K20/1000</f>
        <v>20.871693639999997</v>
      </c>
      <c r="BB20">
        <f>(3.815+1.232*AN20)*L20/1000</f>
        <v>16.098580288000001</v>
      </c>
    </row>
    <row r="21" spans="1:54" ht="17">
      <c r="A21" s="55">
        <v>2273</v>
      </c>
      <c r="B21" s="55">
        <v>2604</v>
      </c>
      <c r="C21" s="55">
        <v>2399</v>
      </c>
      <c r="D21" s="55">
        <v>2198</v>
      </c>
      <c r="E21" s="55">
        <v>2065</v>
      </c>
      <c r="F21" s="55">
        <v>2736</v>
      </c>
      <c r="G21" s="55">
        <v>2540</v>
      </c>
      <c r="H21" s="55">
        <v>2697</v>
      </c>
      <c r="I21" s="55">
        <v>3110</v>
      </c>
      <c r="J21" s="55">
        <v>4564</v>
      </c>
      <c r="K21" s="55">
        <v>3078</v>
      </c>
      <c r="L21" s="55">
        <v>3073</v>
      </c>
      <c r="O21" s="55">
        <v>2066</v>
      </c>
      <c r="P21" s="55">
        <v>2388</v>
      </c>
      <c r="Q21" s="55">
        <v>2363</v>
      </c>
      <c r="R21" s="55">
        <v>1719</v>
      </c>
      <c r="S21" s="55">
        <v>1689</v>
      </c>
      <c r="T21" s="55">
        <v>2676</v>
      </c>
      <c r="U21" s="55">
        <v>2245</v>
      </c>
      <c r="V21" s="55">
        <v>2456</v>
      </c>
      <c r="W21" s="55">
        <v>3025</v>
      </c>
      <c r="X21" s="55">
        <v>4204</v>
      </c>
      <c r="Y21" s="55">
        <v>2691</v>
      </c>
      <c r="Z21" s="55">
        <v>2763</v>
      </c>
      <c r="AC21" s="55">
        <v>0.90900000000000003</v>
      </c>
      <c r="AD21" s="55">
        <v>0.91700000000000004</v>
      </c>
      <c r="AE21" s="55">
        <v>0.98499999999999999</v>
      </c>
      <c r="AF21" s="55">
        <v>0.78200000000000003</v>
      </c>
      <c r="AG21" s="55">
        <v>0.81799999999999995</v>
      </c>
      <c r="AH21" s="55">
        <v>0.97799999999999998</v>
      </c>
      <c r="AI21" s="55">
        <v>0.88400000000000001</v>
      </c>
      <c r="AJ21" s="55">
        <v>0.91100000000000003</v>
      </c>
      <c r="AK21" s="55">
        <v>0.97299999999999998</v>
      </c>
      <c r="AL21" s="55">
        <v>0.92100000000000004</v>
      </c>
      <c r="AM21" s="55">
        <v>0.874</v>
      </c>
      <c r="AN21" s="55">
        <v>0.89900000000000002</v>
      </c>
      <c r="AQ21">
        <f>(3.815+1.232*AC21)*A21/1000</f>
        <v>11.217000424</v>
      </c>
      <c r="AR21">
        <f>(3.815+1.232*AD21)*B21/1000</f>
        <v>12.876113375999999</v>
      </c>
      <c r="AS21">
        <f>(3.815+1.232*AE21)*C21/1000</f>
        <v>12.06341948</v>
      </c>
      <c r="AT21">
        <f>(3.815+1.232*AF21)*D21/1000</f>
        <v>10.502975952</v>
      </c>
      <c r="AU21">
        <f>(3.815+1.232*AG21)*E21/1000</f>
        <v>9.9590324400000014</v>
      </c>
      <c r="AV21">
        <f>(3.815+1.232*AH21)*F21/1000</f>
        <v>13.734435456000002</v>
      </c>
      <c r="AW21">
        <f>(3.815+1.232*AI21)*G21/1000</f>
        <v>12.456383519999999</v>
      </c>
      <c r="AX21">
        <f>(3.815+1.232*AJ21)*H21/1000</f>
        <v>13.316038343999999</v>
      </c>
      <c r="AY21">
        <f>(3.815+1.232*AK21)*I21/1000</f>
        <v>15.592718959999999</v>
      </c>
      <c r="AZ21">
        <f>(3.815+1.232*AL21)*J21/1000</f>
        <v>22.590303007999999</v>
      </c>
      <c r="BA21">
        <f>(3.815+1.232*AM21)*K21/1000</f>
        <v>15.056861904</v>
      </c>
      <c r="BB21">
        <f>(3.815+1.232*AN21)*L21/1000</f>
        <v>15.127051464000001</v>
      </c>
    </row>
    <row r="22" spans="1:54" ht="17">
      <c r="A22" s="55">
        <v>2277</v>
      </c>
      <c r="B22" s="55">
        <v>2697</v>
      </c>
      <c r="C22" s="55">
        <v>2061</v>
      </c>
      <c r="D22" s="55">
        <v>2247</v>
      </c>
      <c r="E22" s="55">
        <v>2132</v>
      </c>
      <c r="F22" s="55">
        <v>3150</v>
      </c>
      <c r="G22" s="55">
        <v>2849</v>
      </c>
      <c r="H22" s="55">
        <v>2876</v>
      </c>
      <c r="I22" s="55">
        <v>3513</v>
      </c>
      <c r="J22" s="55">
        <v>4480</v>
      </c>
      <c r="K22" s="55">
        <v>3969</v>
      </c>
      <c r="L22" s="55">
        <v>3719</v>
      </c>
      <c r="O22" s="55">
        <v>2085</v>
      </c>
      <c r="P22" s="55">
        <v>2634</v>
      </c>
      <c r="Q22" s="55">
        <v>2013</v>
      </c>
      <c r="R22" s="55">
        <v>1837</v>
      </c>
      <c r="S22" s="55">
        <v>1753</v>
      </c>
      <c r="T22" s="55">
        <v>3026</v>
      </c>
      <c r="U22" s="55">
        <v>2620</v>
      </c>
      <c r="V22" s="55">
        <v>2592</v>
      </c>
      <c r="W22" s="55">
        <v>3358</v>
      </c>
      <c r="X22" s="55">
        <v>4174</v>
      </c>
      <c r="Y22" s="55">
        <v>3641</v>
      </c>
      <c r="Z22" s="55">
        <v>3572</v>
      </c>
      <c r="AC22" s="55">
        <v>0.91500000000000004</v>
      </c>
      <c r="AD22" s="55">
        <v>0.97699999999999998</v>
      </c>
      <c r="AE22" s="55">
        <v>0.97699999999999998</v>
      </c>
      <c r="AF22" s="55">
        <v>0.81799999999999995</v>
      </c>
      <c r="AG22" s="55">
        <v>0.82199999999999995</v>
      </c>
      <c r="AH22" s="55">
        <v>0.96099999999999997</v>
      </c>
      <c r="AI22" s="55">
        <v>0.92</v>
      </c>
      <c r="AJ22" s="55">
        <v>0.90100000000000002</v>
      </c>
      <c r="AK22" s="55">
        <v>0.95599999999999996</v>
      </c>
      <c r="AL22" s="55">
        <v>0.93200000000000005</v>
      </c>
      <c r="AM22" s="55">
        <v>0.91700000000000004</v>
      </c>
      <c r="AN22" s="55">
        <v>0.96</v>
      </c>
      <c r="AQ22">
        <f>(3.815+1.232*AC22)*A22/1000</f>
        <v>11.253571560000001</v>
      </c>
      <c r="AR22">
        <f>(3.815+1.232*AD22)*B22/1000</f>
        <v>13.535336808</v>
      </c>
      <c r="AS22">
        <f>(3.815+1.232*AE22)*C22/1000</f>
        <v>10.343466504</v>
      </c>
      <c r="AT22">
        <f>(3.815+1.232*AF22)*D22/1000</f>
        <v>10.836777672</v>
      </c>
      <c r="AU22">
        <f>(3.815+1.232*AG22)*E22/1000</f>
        <v>10.292664928000001</v>
      </c>
      <c r="AV22">
        <f>(3.815+1.232*AH22)*F22/1000</f>
        <v>15.746698800000001</v>
      </c>
      <c r="AW22">
        <f>(3.815+1.232*AI22)*G22/1000</f>
        <v>14.09810556</v>
      </c>
      <c r="AX22">
        <f>(3.815+1.232*AJ22)*H22/1000</f>
        <v>14.164392032</v>
      </c>
      <c r="AY22">
        <f>(3.815+1.232*AK22)*I22/1000</f>
        <v>17.539678295999998</v>
      </c>
      <c r="AZ22">
        <f>(3.815+1.232*AL22)*J22/1000</f>
        <v>22.235243520000001</v>
      </c>
      <c r="BA22">
        <f>(3.815+1.232*AM22)*K22/1000</f>
        <v>19.625688936</v>
      </c>
      <c r="BB22">
        <f>(3.815+1.232*AN22)*L22/1000</f>
        <v>18.586520680000003</v>
      </c>
    </row>
    <row r="23" spans="1:54" ht="17">
      <c r="A23" s="55">
        <v>2332</v>
      </c>
      <c r="B23" s="55">
        <v>2248</v>
      </c>
      <c r="C23" s="55">
        <v>2205</v>
      </c>
      <c r="D23" s="55">
        <v>2181</v>
      </c>
      <c r="E23" s="55">
        <v>2175</v>
      </c>
      <c r="F23" s="55">
        <v>3416</v>
      </c>
      <c r="G23" s="55">
        <v>3710</v>
      </c>
      <c r="H23" s="55">
        <v>2425</v>
      </c>
      <c r="I23" s="55">
        <v>3605</v>
      </c>
      <c r="J23" s="55">
        <v>4325</v>
      </c>
      <c r="K23" s="55">
        <v>3357</v>
      </c>
      <c r="L23" s="55">
        <v>3950</v>
      </c>
      <c r="O23" s="55">
        <v>2151</v>
      </c>
      <c r="P23" s="55">
        <v>2190</v>
      </c>
      <c r="Q23" s="55">
        <v>2189</v>
      </c>
      <c r="R23" s="55">
        <v>1870</v>
      </c>
      <c r="S23" s="55">
        <v>1803</v>
      </c>
      <c r="T23" s="55">
        <v>3140</v>
      </c>
      <c r="U23" s="55">
        <v>3659</v>
      </c>
      <c r="V23" s="55">
        <v>2214</v>
      </c>
      <c r="W23" s="55">
        <v>3466</v>
      </c>
      <c r="X23" s="55">
        <v>4028</v>
      </c>
      <c r="Y23" s="55">
        <v>2932</v>
      </c>
      <c r="Z23" s="55">
        <v>3642</v>
      </c>
      <c r="AC23" s="55">
        <v>0.92200000000000004</v>
      </c>
      <c r="AD23" s="55">
        <v>0.97399999999999998</v>
      </c>
      <c r="AE23" s="55">
        <v>0.99299999999999999</v>
      </c>
      <c r="AF23" s="55">
        <v>0.85699999999999998</v>
      </c>
      <c r="AG23" s="55">
        <v>0.82899999999999996</v>
      </c>
      <c r="AH23" s="55">
        <v>0.91900000000000004</v>
      </c>
      <c r="AI23" s="55">
        <v>0.98599999999999999</v>
      </c>
      <c r="AJ23" s="55">
        <v>0.91300000000000003</v>
      </c>
      <c r="AK23" s="55">
        <v>0.96199999999999997</v>
      </c>
      <c r="AL23" s="55">
        <v>0.93100000000000005</v>
      </c>
      <c r="AM23" s="55">
        <v>0.873</v>
      </c>
      <c r="AN23" s="55">
        <v>0.92200000000000004</v>
      </c>
      <c r="AQ23">
        <f>(3.815+1.232*AC23)*A23/1000</f>
        <v>11.545508128</v>
      </c>
      <c r="AR23">
        <f>(3.815+1.232*AD23)*B23/1000</f>
        <v>11.273648064</v>
      </c>
      <c r="AS23">
        <f>(3.815+1.232*AE23)*C23/1000</f>
        <v>11.109619079999998</v>
      </c>
      <c r="AT23">
        <f>(3.815+1.232*AF23)*D23/1000</f>
        <v>10.623267144</v>
      </c>
      <c r="AU23">
        <f>(3.815+1.232*AG23)*E23/1000</f>
        <v>10.5190134</v>
      </c>
      <c r="AV23">
        <f>(3.815+1.232*AH23)*F23/1000</f>
        <v>16.899662528</v>
      </c>
      <c r="AW23">
        <f>(3.815+1.232*AI23)*G23/1000</f>
        <v>18.66037992</v>
      </c>
      <c r="AX23">
        <f>(3.815+1.232*AJ23)*H23/1000</f>
        <v>11.979053800000001</v>
      </c>
      <c r="AY23">
        <f>(3.815+1.232*AK23)*I23/1000</f>
        <v>18.02566332</v>
      </c>
      <c r="AZ23">
        <f>(3.815+1.232*AL23)*J23/1000</f>
        <v>21.460615400000002</v>
      </c>
      <c r="BA23">
        <f>(3.815+1.232*AM23)*K23/1000</f>
        <v>16.417529352000003</v>
      </c>
      <c r="BB23">
        <f>(3.815+1.232*AN23)*L23/1000</f>
        <v>19.556070799999997</v>
      </c>
    </row>
    <row r="24" spans="1:54" ht="17">
      <c r="A24" s="55">
        <v>3005</v>
      </c>
      <c r="B24" s="55">
        <v>2635</v>
      </c>
      <c r="C24" s="55">
        <v>2262</v>
      </c>
      <c r="D24" s="55">
        <v>2521</v>
      </c>
      <c r="E24" s="55">
        <v>2851</v>
      </c>
      <c r="F24" s="55">
        <v>3469</v>
      </c>
      <c r="G24" s="55">
        <v>3736</v>
      </c>
      <c r="H24" s="55">
        <v>3032</v>
      </c>
      <c r="I24" s="55">
        <v>3183</v>
      </c>
      <c r="J24" s="55">
        <v>4361</v>
      </c>
      <c r="K24" s="55">
        <v>3579</v>
      </c>
      <c r="L24" s="55">
        <v>4096</v>
      </c>
      <c r="O24" s="55">
        <v>2908</v>
      </c>
      <c r="P24" s="55">
        <v>2566</v>
      </c>
      <c r="Q24" s="55">
        <v>2243</v>
      </c>
      <c r="R24" s="55">
        <v>2312</v>
      </c>
      <c r="S24" s="55">
        <v>2636</v>
      </c>
      <c r="T24" s="55">
        <v>3086</v>
      </c>
      <c r="U24" s="55">
        <v>3583</v>
      </c>
      <c r="V24" s="55">
        <v>2873</v>
      </c>
      <c r="W24" s="55">
        <v>3026</v>
      </c>
      <c r="X24" s="55">
        <v>3945</v>
      </c>
      <c r="Y24" s="55">
        <v>3189</v>
      </c>
      <c r="Z24" s="55">
        <v>3606</v>
      </c>
      <c r="AC24" s="55">
        <v>0.96799999999999997</v>
      </c>
      <c r="AD24" s="55">
        <v>0.97399999999999998</v>
      </c>
      <c r="AE24" s="55">
        <v>0.99099999999999999</v>
      </c>
      <c r="AF24" s="55">
        <v>0.91700000000000004</v>
      </c>
      <c r="AG24" s="55">
        <v>0.92500000000000004</v>
      </c>
      <c r="AH24" s="55">
        <v>0.89</v>
      </c>
      <c r="AI24" s="55">
        <v>0.95899999999999996</v>
      </c>
      <c r="AJ24" s="55">
        <v>0.94699999999999995</v>
      </c>
      <c r="AK24" s="55">
        <v>0.95099999999999996</v>
      </c>
      <c r="AL24" s="55">
        <v>0.90500000000000003</v>
      </c>
      <c r="AM24" s="55">
        <v>0.89100000000000001</v>
      </c>
      <c r="AN24" s="55">
        <v>0.88</v>
      </c>
      <c r="AQ24">
        <f>(3.815+1.232*AC24)*A24/1000</f>
        <v>15.04776588</v>
      </c>
      <c r="AR24">
        <f>(3.815+1.232*AD24)*B24/1000</f>
        <v>13.214440679999999</v>
      </c>
      <c r="AS24">
        <f>(3.815+1.232*AE24)*C24/1000</f>
        <v>11.391232943999999</v>
      </c>
      <c r="AT24">
        <f>(3.815+1.232*AF24)*D24/1000</f>
        <v>12.465699624000001</v>
      </c>
      <c r="AU24">
        <f>(3.815+1.232*AG24)*E24/1000</f>
        <v>14.125564600000001</v>
      </c>
      <c r="AV24">
        <f>(3.815+1.232*AH24)*F24/1000</f>
        <v>17.03792412</v>
      </c>
      <c r="AW24">
        <f>(3.815+1.232*AI24)*G24/1000</f>
        <v>18.666879168000001</v>
      </c>
      <c r="AX24">
        <f>(3.815+1.232*AJ24)*H24/1000</f>
        <v>15.104526527999999</v>
      </c>
      <c r="AY24">
        <f>(3.815+1.232*AK24)*I24/1000</f>
        <v>15.872449656000001</v>
      </c>
      <c r="AZ24">
        <f>(3.815+1.232*AL24)*J24/1000</f>
        <v>21.499555559999997</v>
      </c>
      <c r="BA24">
        <f>(3.815+1.232*AM24)*K24/1000</f>
        <v>17.582596248000002</v>
      </c>
      <c r="BB24">
        <f>(3.815+1.232*AN24)*L24/1000</f>
        <v>20.066959360000002</v>
      </c>
    </row>
    <row r="25" spans="1:54" ht="17">
      <c r="A25" s="55">
        <v>3261</v>
      </c>
      <c r="B25" s="55">
        <v>2642</v>
      </c>
      <c r="C25" s="55">
        <v>2643</v>
      </c>
      <c r="D25" s="55">
        <v>3275</v>
      </c>
      <c r="E25" s="55">
        <v>3432</v>
      </c>
      <c r="F25" s="55">
        <v>3482</v>
      </c>
      <c r="G25" s="55">
        <v>3424</v>
      </c>
      <c r="H25" s="55">
        <v>3177</v>
      </c>
      <c r="I25" s="55">
        <v>3246</v>
      </c>
      <c r="J25" s="55">
        <v>4553</v>
      </c>
      <c r="K25" s="55">
        <v>3130</v>
      </c>
      <c r="L25" s="55">
        <v>4325</v>
      </c>
      <c r="O25" s="55">
        <v>3038</v>
      </c>
      <c r="P25" s="55">
        <v>2643</v>
      </c>
      <c r="Q25" s="55">
        <v>2640</v>
      </c>
      <c r="R25" s="55">
        <v>2904</v>
      </c>
      <c r="S25" s="55">
        <v>3132</v>
      </c>
      <c r="T25" s="55">
        <v>2942</v>
      </c>
      <c r="U25" s="55">
        <v>3289</v>
      </c>
      <c r="V25" s="55">
        <v>2835</v>
      </c>
      <c r="W25" s="55">
        <v>3011</v>
      </c>
      <c r="X25" s="55">
        <v>4110</v>
      </c>
      <c r="Y25" s="55">
        <v>2689</v>
      </c>
      <c r="Z25" s="55">
        <v>3744</v>
      </c>
      <c r="AC25" s="55">
        <v>0.93200000000000005</v>
      </c>
      <c r="AD25" s="55">
        <v>1</v>
      </c>
      <c r="AE25" s="55">
        <v>0.999</v>
      </c>
      <c r="AF25" s="55">
        <v>0.88700000000000001</v>
      </c>
      <c r="AG25" s="55">
        <v>0.91300000000000003</v>
      </c>
      <c r="AH25" s="55">
        <v>0.84499999999999997</v>
      </c>
      <c r="AI25" s="55">
        <v>0.96099999999999997</v>
      </c>
      <c r="AJ25" s="55">
        <v>0.89200000000000002</v>
      </c>
      <c r="AK25" s="55">
        <v>0.92700000000000005</v>
      </c>
      <c r="AL25" s="55">
        <v>0.90300000000000002</v>
      </c>
      <c r="AM25" s="55">
        <v>0.85899999999999999</v>
      </c>
      <c r="AN25" s="55">
        <v>0.86599999999999999</v>
      </c>
      <c r="AQ25">
        <f>(3.815+1.232*AC25)*A25/1000</f>
        <v>16.185073464000002</v>
      </c>
      <c r="AR25">
        <f>(3.815+1.232*AD25)*B25/1000</f>
        <v>13.334173999999999</v>
      </c>
      <c r="AS25">
        <f>(3.815+1.232*AE25)*C25/1000</f>
        <v>13.335964823999999</v>
      </c>
      <c r="AT25">
        <f>(3.815+1.232*AF25)*D25/1000</f>
        <v>16.072992599999999</v>
      </c>
      <c r="AU25">
        <f>(3.815+1.232*AG25)*E25/1000</f>
        <v>16.953448512000001</v>
      </c>
      <c r="AV25">
        <f>(3.815+1.232*AH25)*F25/1000</f>
        <v>16.908731280000001</v>
      </c>
      <c r="AW25">
        <f>(3.815+1.232*AI25)*G25/1000</f>
        <v>17.116411648</v>
      </c>
      <c r="AX25">
        <f>(3.815+1.232*AJ25)*H25/1000</f>
        <v>15.611600087999999</v>
      </c>
      <c r="AY25">
        <f>(3.815+1.232*AK25)*I25/1000</f>
        <v>16.090629744000001</v>
      </c>
      <c r="AZ25">
        <f>(3.815+1.232*AL25)*J25/1000</f>
        <v>22.434889287999997</v>
      </c>
      <c r="BA25">
        <f>(3.815+1.232*AM25)*K25/1000</f>
        <v>15.25339144</v>
      </c>
      <c r="BB25">
        <f>(3.815+1.232*AN25)*L25/1000</f>
        <v>21.114269399999998</v>
      </c>
    </row>
    <row r="26" spans="1:54" ht="17">
      <c r="A26" s="55">
        <v>3429</v>
      </c>
      <c r="B26" s="55">
        <v>2900</v>
      </c>
      <c r="C26" s="55">
        <v>2898</v>
      </c>
      <c r="D26" s="55">
        <v>3442</v>
      </c>
      <c r="E26" s="55">
        <v>3591</v>
      </c>
      <c r="F26" s="55">
        <v>3463</v>
      </c>
      <c r="G26" s="55">
        <v>3367</v>
      </c>
      <c r="H26" s="55">
        <v>3592</v>
      </c>
      <c r="I26" s="55">
        <v>3352</v>
      </c>
      <c r="J26" s="55">
        <v>4630</v>
      </c>
      <c r="K26" s="55">
        <v>3085</v>
      </c>
      <c r="L26" s="55">
        <v>4507</v>
      </c>
      <c r="O26" s="55">
        <v>3153</v>
      </c>
      <c r="P26" s="55">
        <v>2751</v>
      </c>
      <c r="Q26" s="55">
        <v>2833</v>
      </c>
      <c r="R26" s="55">
        <v>3095</v>
      </c>
      <c r="S26" s="55">
        <v>3054</v>
      </c>
      <c r="T26" s="55">
        <v>2876</v>
      </c>
      <c r="U26" s="55">
        <v>3264</v>
      </c>
      <c r="V26" s="55">
        <v>3049</v>
      </c>
      <c r="W26" s="55">
        <v>3110</v>
      </c>
      <c r="X26" s="55">
        <v>4015</v>
      </c>
      <c r="Y26" s="55">
        <v>2534</v>
      </c>
      <c r="Z26" s="55">
        <v>3915</v>
      </c>
      <c r="AC26" s="55">
        <v>0.92</v>
      </c>
      <c r="AD26" s="55">
        <v>0.94899999999999995</v>
      </c>
      <c r="AE26" s="55">
        <v>0.97699999999999998</v>
      </c>
      <c r="AF26" s="55">
        <v>0.89900000000000002</v>
      </c>
      <c r="AG26" s="55">
        <v>0.85099999999999998</v>
      </c>
      <c r="AH26" s="55">
        <v>0.83099999999999996</v>
      </c>
      <c r="AI26" s="55">
        <v>0.96899999999999997</v>
      </c>
      <c r="AJ26" s="55">
        <v>0.84899999999999998</v>
      </c>
      <c r="AK26" s="55">
        <v>0.92800000000000005</v>
      </c>
      <c r="AL26" s="55">
        <v>0.86699999999999999</v>
      </c>
      <c r="AM26" s="55">
        <v>0.82099999999999995</v>
      </c>
      <c r="AN26" s="55">
        <v>0.86899999999999999</v>
      </c>
      <c r="AQ26">
        <f>(3.815+1.232*AC26)*A26/1000</f>
        <v>16.968200759999998</v>
      </c>
      <c r="AR26">
        <f>(3.815+1.232*AD26)*B26/1000</f>
        <v>14.454087200000002</v>
      </c>
      <c r="AS26">
        <f>(3.815+1.232*AE26)*C26/1000</f>
        <v>14.544088272000002</v>
      </c>
      <c r="AT26">
        <f>(3.815+1.232*AF26)*D26/1000</f>
        <v>16.943479056000001</v>
      </c>
      <c r="AU26">
        <f>(3.815+1.232*AG26)*E26/1000</f>
        <v>17.464584311999999</v>
      </c>
      <c r="AV26">
        <f>(3.815+1.232*AH26)*F26/1000</f>
        <v>16.756736696000001</v>
      </c>
      <c r="AW26">
        <f>(3.815+1.232*AI26)*G26/1000</f>
        <v>16.864656536000002</v>
      </c>
      <c r="AX26">
        <f>(3.815+1.232*AJ26)*H26/1000</f>
        <v>17.460597055999997</v>
      </c>
      <c r="AY26">
        <f>(3.815+1.232*AK26)*I26/1000</f>
        <v>16.620208192</v>
      </c>
      <c r="AZ26">
        <f>(3.815+1.232*AL26)*J26/1000</f>
        <v>22.608956719999998</v>
      </c>
      <c r="BA26">
        <f>(3.815+1.232*AM26)*K26/1000</f>
        <v>14.889666119999999</v>
      </c>
      <c r="BB26">
        <f>(3.815+1.232*AN26)*L26/1000</f>
        <v>22.019435255999998</v>
      </c>
    </row>
    <row r="27" spans="1:54" ht="17">
      <c r="A27" s="55">
        <v>3226</v>
      </c>
      <c r="B27" s="55">
        <v>2721</v>
      </c>
      <c r="C27" s="55">
        <v>2978</v>
      </c>
      <c r="D27" s="55">
        <v>3832</v>
      </c>
      <c r="E27" s="55">
        <v>3654</v>
      </c>
      <c r="F27" s="55">
        <v>3404</v>
      </c>
      <c r="G27" s="55">
        <v>3398</v>
      </c>
      <c r="H27" s="55">
        <v>3281</v>
      </c>
      <c r="I27" s="55">
        <v>3033</v>
      </c>
      <c r="J27" s="55">
        <v>4401</v>
      </c>
      <c r="K27" s="55">
        <v>3607</v>
      </c>
      <c r="L27" s="55">
        <v>4268</v>
      </c>
      <c r="O27" s="55">
        <v>2960</v>
      </c>
      <c r="P27" s="55">
        <v>2593</v>
      </c>
      <c r="Q27" s="55">
        <v>2845</v>
      </c>
      <c r="R27" s="55">
        <v>3166</v>
      </c>
      <c r="S27" s="55">
        <v>3254</v>
      </c>
      <c r="T27" s="55">
        <v>2845</v>
      </c>
      <c r="U27" s="55">
        <v>3225</v>
      </c>
      <c r="V27" s="55">
        <v>2840</v>
      </c>
      <c r="W27" s="55">
        <v>2928</v>
      </c>
      <c r="X27" s="55">
        <v>3826</v>
      </c>
      <c r="Y27" s="55">
        <v>3098</v>
      </c>
      <c r="Z27" s="55">
        <v>3772</v>
      </c>
      <c r="AC27" s="55">
        <v>0.91800000000000004</v>
      </c>
      <c r="AD27" s="55">
        <v>0.95299999999999996</v>
      </c>
      <c r="AE27" s="55">
        <v>0.95499999999999996</v>
      </c>
      <c r="AF27" s="55">
        <v>0.82599999999999996</v>
      </c>
      <c r="AG27" s="55">
        <v>0.89100000000000001</v>
      </c>
      <c r="AH27" s="55">
        <v>0.83599999999999997</v>
      </c>
      <c r="AI27" s="55">
        <v>0.94899999999999995</v>
      </c>
      <c r="AJ27" s="55">
        <v>0.86599999999999999</v>
      </c>
      <c r="AK27" s="55">
        <v>0.96499999999999997</v>
      </c>
      <c r="AL27" s="55">
        <v>0.86899999999999999</v>
      </c>
      <c r="AM27" s="55">
        <v>0.85899999999999999</v>
      </c>
      <c r="AN27" s="55">
        <v>0.88400000000000001</v>
      </c>
      <c r="AQ27">
        <f>(3.815+1.232*AC27)*A27/1000</f>
        <v>15.955718575999999</v>
      </c>
      <c r="AR27">
        <f>(3.815+1.232*AD27)*B27/1000</f>
        <v>13.575330216000001</v>
      </c>
      <c r="AS27">
        <f>(3.815+1.232*AE27)*C27/1000</f>
        <v>14.864865679999999</v>
      </c>
      <c r="AT27">
        <f>(3.815+1.232*AF27)*D27/1000</f>
        <v>18.518645824</v>
      </c>
      <c r="AU27">
        <f>(3.815+1.232*AG27)*E27/1000</f>
        <v>17.951049648000001</v>
      </c>
      <c r="AV27">
        <f>(3.815+1.232*AH27)*F27/1000</f>
        <v>16.492216608</v>
      </c>
      <c r="AW27">
        <f>(3.815+1.232*AI27)*G27/1000</f>
        <v>16.936202864000002</v>
      </c>
      <c r="AX27">
        <f>(3.815+1.232*AJ27)*H27/1000</f>
        <v>16.017553272000001</v>
      </c>
      <c r="AY27">
        <f>(3.815+1.232*AK27)*I27/1000</f>
        <v>15.176768039999999</v>
      </c>
      <c r="AZ27">
        <f>(3.815+1.232*AL27)*J27/1000</f>
        <v>21.501560807999997</v>
      </c>
      <c r="BA27">
        <f>(3.815+1.232*AM27)*K27/1000</f>
        <v>17.577949816</v>
      </c>
      <c r="BB27">
        <f>(3.815+1.232*AN27)*L27/1000</f>
        <v>20.930647583999999</v>
      </c>
    </row>
    <row r="28" spans="1:54" ht="17">
      <c r="A28" s="55">
        <v>2920</v>
      </c>
      <c r="B28" s="55">
        <v>2611</v>
      </c>
      <c r="C28" s="55">
        <v>2833</v>
      </c>
      <c r="D28" s="55">
        <v>3957</v>
      </c>
      <c r="E28" s="55">
        <v>3873</v>
      </c>
      <c r="F28" s="55">
        <v>3432</v>
      </c>
      <c r="G28" s="55">
        <v>3443</v>
      </c>
      <c r="H28" s="55">
        <v>3394</v>
      </c>
      <c r="I28" s="55">
        <v>3181</v>
      </c>
      <c r="J28" s="55">
        <v>4560</v>
      </c>
      <c r="K28" s="55">
        <v>3014</v>
      </c>
      <c r="L28" s="55">
        <v>4369</v>
      </c>
      <c r="O28" s="55">
        <v>2623</v>
      </c>
      <c r="P28" s="55">
        <v>2426</v>
      </c>
      <c r="Q28" s="55">
        <v>2733</v>
      </c>
      <c r="R28" s="55">
        <v>3247</v>
      </c>
      <c r="S28" s="55">
        <v>3253</v>
      </c>
      <c r="T28" s="55">
        <v>2791</v>
      </c>
      <c r="U28" s="55">
        <v>3202</v>
      </c>
      <c r="V28" s="55">
        <v>3037</v>
      </c>
      <c r="W28" s="55">
        <v>2862</v>
      </c>
      <c r="X28" s="55">
        <v>3921</v>
      </c>
      <c r="Y28" s="55">
        <v>2522</v>
      </c>
      <c r="Z28" s="55">
        <v>3651</v>
      </c>
      <c r="AC28" s="55">
        <v>0.89800000000000002</v>
      </c>
      <c r="AD28" s="55">
        <v>0.92900000000000005</v>
      </c>
      <c r="AE28" s="55">
        <v>0.96499999999999997</v>
      </c>
      <c r="AF28" s="55">
        <v>0.82</v>
      </c>
      <c r="AG28" s="55">
        <v>0.84</v>
      </c>
      <c r="AH28" s="55">
        <v>0.81299999999999994</v>
      </c>
      <c r="AI28" s="55">
        <v>0.93</v>
      </c>
      <c r="AJ28" s="55">
        <v>0.89500000000000002</v>
      </c>
      <c r="AK28" s="55">
        <v>0.9</v>
      </c>
      <c r="AL28" s="55">
        <v>0.86</v>
      </c>
      <c r="AM28" s="55">
        <v>0.83699999999999997</v>
      </c>
      <c r="AN28" s="55">
        <v>0.83599999999999997</v>
      </c>
      <c r="AQ28">
        <f>(3.815+1.232*AC28)*A28/1000</f>
        <v>14.370301120000001</v>
      </c>
      <c r="AR28">
        <f>(3.815+1.232*AD28)*B28/1000</f>
        <v>12.949327607999999</v>
      </c>
      <c r="AS28">
        <f>(3.815+1.232*AE28)*C28/1000</f>
        <v>14.175992039999999</v>
      </c>
      <c r="AT28">
        <f>(3.815+1.232*AF28)*D28/1000</f>
        <v>19.09347468</v>
      </c>
      <c r="AU28">
        <f>(3.815+1.232*AG28)*E28/1000</f>
        <v>18.783585240000001</v>
      </c>
      <c r="AV28">
        <f>(3.815+1.232*AH28)*F28/1000</f>
        <v>16.530626111999997</v>
      </c>
      <c r="AW28">
        <f>(3.815+1.232*AI28)*G28/1000</f>
        <v>17.079896680000001</v>
      </c>
      <c r="AX28">
        <f>(3.815+1.232*AJ28)*H28/1000</f>
        <v>16.69047016</v>
      </c>
      <c r="AY28">
        <f>(3.815+1.232*AK28)*I28/1000</f>
        <v>15.6626078</v>
      </c>
      <c r="AZ28">
        <f>(3.815+1.232*AL28)*J28/1000</f>
        <v>22.227811200000001</v>
      </c>
      <c r="BA28">
        <f>(3.815+1.232*AM28)*K28/1000</f>
        <v>14.606398576</v>
      </c>
      <c r="BB28">
        <f>(3.815+1.232*AN28)*L28/1000</f>
        <v>21.167595288000001</v>
      </c>
    </row>
    <row r="29" spans="1:54" ht="17">
      <c r="A29" s="55">
        <v>2889</v>
      </c>
      <c r="B29" s="55">
        <v>1922</v>
      </c>
      <c r="C29" s="55">
        <v>2701</v>
      </c>
      <c r="D29" s="55">
        <v>3833</v>
      </c>
      <c r="E29" s="55">
        <v>3798</v>
      </c>
      <c r="F29" s="55">
        <v>3635</v>
      </c>
      <c r="G29" s="55">
        <v>3965</v>
      </c>
      <c r="H29" s="55">
        <v>3180</v>
      </c>
      <c r="I29" s="55">
        <v>2856</v>
      </c>
      <c r="J29" s="55">
        <v>4511</v>
      </c>
      <c r="K29" s="55">
        <v>4356</v>
      </c>
      <c r="L29" s="55">
        <v>4303</v>
      </c>
      <c r="O29" s="55">
        <v>2612</v>
      </c>
      <c r="P29" s="55">
        <v>1793</v>
      </c>
      <c r="Q29" s="55">
        <v>2562</v>
      </c>
      <c r="R29" s="55">
        <v>3310</v>
      </c>
      <c r="S29" s="55">
        <v>3229</v>
      </c>
      <c r="T29" s="55">
        <v>3015</v>
      </c>
      <c r="U29" s="55">
        <v>3643</v>
      </c>
      <c r="V29" s="55">
        <v>2854</v>
      </c>
      <c r="W29" s="55">
        <v>2667</v>
      </c>
      <c r="X29" s="55">
        <v>3797</v>
      </c>
      <c r="Y29" s="55">
        <v>3922</v>
      </c>
      <c r="Z29" s="55">
        <v>3618</v>
      </c>
      <c r="AC29" s="55">
        <v>0.90400000000000003</v>
      </c>
      <c r="AD29" s="55">
        <v>0.93300000000000005</v>
      </c>
      <c r="AE29" s="55">
        <v>0.94899999999999995</v>
      </c>
      <c r="AF29" s="55">
        <v>0.86399999999999999</v>
      </c>
      <c r="AG29" s="55">
        <v>0.85</v>
      </c>
      <c r="AH29" s="55">
        <v>0.82899999999999996</v>
      </c>
      <c r="AI29" s="55">
        <v>0.91900000000000004</v>
      </c>
      <c r="AJ29" s="55">
        <v>0.89800000000000002</v>
      </c>
      <c r="AK29" s="55">
        <v>0.93400000000000005</v>
      </c>
      <c r="AL29" s="55">
        <v>0.84199999999999997</v>
      </c>
      <c r="AM29" s="55">
        <v>0.9</v>
      </c>
      <c r="AN29" s="55">
        <v>0.84099999999999997</v>
      </c>
      <c r="AQ29">
        <f>(3.815+1.232*AC29)*A29/1000</f>
        <v>14.239095191999999</v>
      </c>
      <c r="AR29">
        <f>(3.815+1.232*AD29)*B29/1000</f>
        <v>9.5416844320000003</v>
      </c>
      <c r="AS29">
        <f>(3.815+1.232*AE29)*C29/1000</f>
        <v>13.462237768000001</v>
      </c>
      <c r="AT29">
        <f>(3.815+1.232*AF29)*D29/1000</f>
        <v>18.702924184</v>
      </c>
      <c r="AU29">
        <f>(3.815+1.232*AG29)*E29/1000</f>
        <v>18.466635599999996</v>
      </c>
      <c r="AV29">
        <f>(3.815+1.232*AH29)*F29/1000</f>
        <v>17.58005228</v>
      </c>
      <c r="AW29">
        <f>(3.815+1.232*AI29)*G29/1000</f>
        <v>19.615679719999999</v>
      </c>
      <c r="AX29">
        <f>(3.815+1.232*AJ29)*H29/1000</f>
        <v>15.649848480000001</v>
      </c>
      <c r="AY29">
        <f>(3.815+1.232*AK29)*I29/1000</f>
        <v>14.182004928</v>
      </c>
      <c r="AZ29">
        <f>(3.815+1.232*AL29)*J29/1000</f>
        <v>21.888923784000003</v>
      </c>
      <c r="BA29">
        <f>(3.815+1.232*AM29)*K29/1000</f>
        <v>21.448072799999998</v>
      </c>
      <c r="BB29">
        <f>(3.815+1.232*AN29)*L29/1000</f>
        <v>20.874334936</v>
      </c>
    </row>
    <row r="30" spans="1:54" ht="17">
      <c r="A30" s="55">
        <v>3274</v>
      </c>
      <c r="B30" s="55">
        <v>2456</v>
      </c>
      <c r="C30" s="55">
        <v>1970</v>
      </c>
      <c r="D30" s="55">
        <v>4007</v>
      </c>
      <c r="E30" s="55">
        <v>3686</v>
      </c>
      <c r="F30" s="55">
        <v>3510</v>
      </c>
      <c r="G30" s="55">
        <v>3561</v>
      </c>
      <c r="H30" s="55">
        <v>3325</v>
      </c>
      <c r="I30" s="55">
        <v>2678</v>
      </c>
      <c r="J30" s="55">
        <v>4493</v>
      </c>
      <c r="K30" s="55">
        <v>4475</v>
      </c>
      <c r="L30" s="55">
        <v>4505</v>
      </c>
      <c r="O30" s="55">
        <v>2764</v>
      </c>
      <c r="P30" s="55">
        <v>2250</v>
      </c>
      <c r="Q30" s="55">
        <v>1874</v>
      </c>
      <c r="R30" s="55">
        <v>3317</v>
      </c>
      <c r="S30" s="55">
        <v>3126</v>
      </c>
      <c r="T30" s="55">
        <v>2927</v>
      </c>
      <c r="U30" s="55">
        <v>3259</v>
      </c>
      <c r="V30" s="55">
        <v>2911</v>
      </c>
      <c r="W30" s="55">
        <v>2589</v>
      </c>
      <c r="X30" s="55">
        <v>3715</v>
      </c>
      <c r="Y30" s="55">
        <v>4045</v>
      </c>
      <c r="Z30" s="55">
        <v>3685</v>
      </c>
      <c r="AC30" s="55">
        <v>0.84399999999999997</v>
      </c>
      <c r="AD30" s="55">
        <v>0.91600000000000004</v>
      </c>
      <c r="AE30" s="55">
        <v>0.95099999999999996</v>
      </c>
      <c r="AF30" s="55">
        <v>0.82799999999999996</v>
      </c>
      <c r="AG30" s="55">
        <v>0.84799999999999998</v>
      </c>
      <c r="AH30" s="55">
        <v>0.83399999999999996</v>
      </c>
      <c r="AI30" s="55">
        <v>0.91500000000000004</v>
      </c>
      <c r="AJ30" s="55">
        <v>0.875</v>
      </c>
      <c r="AK30" s="55">
        <v>0.96599999999999997</v>
      </c>
      <c r="AL30" s="55">
        <v>0.82699999999999996</v>
      </c>
      <c r="AM30" s="55">
        <v>0.90400000000000003</v>
      </c>
      <c r="AN30" s="55">
        <v>0.81799999999999995</v>
      </c>
      <c r="AQ30">
        <f>(3.815+1.232*AC30)*A30/1000</f>
        <v>15.894641392</v>
      </c>
      <c r="AR30">
        <f>(3.815+1.232*AD30)*B30/1000</f>
        <v>12.141265472000001</v>
      </c>
      <c r="AS30">
        <f>(3.815+1.232*AE30)*C30/1000</f>
        <v>9.8236650399999998</v>
      </c>
      <c r="AT30">
        <f>(3.815+1.232*AF30)*D30/1000</f>
        <v>19.374229672000002</v>
      </c>
      <c r="AU30">
        <f>(3.815+1.232*AG30)*E30/1000</f>
        <v>17.912986896</v>
      </c>
      <c r="AV30">
        <f>(3.815+1.232*AH30)*F30/1000</f>
        <v>16.997132879999999</v>
      </c>
      <c r="AW30">
        <f>(3.815+1.232*AI30)*G30/1000</f>
        <v>17.599459079999999</v>
      </c>
      <c r="AX30">
        <f>(3.815+1.232*AJ30)*H30/1000</f>
        <v>16.269224999999999</v>
      </c>
      <c r="AY30">
        <f>(3.815+1.232*AK30)*I30/1000</f>
        <v>13.403689935999999</v>
      </c>
      <c r="AZ30">
        <f>(3.815+1.232*AL30)*J30/1000</f>
        <v>21.718550952000001</v>
      </c>
      <c r="BA30">
        <f>(3.815+1.232*AM30)*K30/1000</f>
        <v>22.056057799999998</v>
      </c>
      <c r="BB30">
        <f>(3.815+1.232*AN30)*L30/1000</f>
        <v>21.726605879999997</v>
      </c>
    </row>
    <row r="31" spans="1:54" ht="17">
      <c r="A31" s="55">
        <v>2984</v>
      </c>
      <c r="B31" s="55">
        <v>1986</v>
      </c>
      <c r="C31" s="55">
        <v>2404</v>
      </c>
      <c r="D31" s="55">
        <v>4215</v>
      </c>
      <c r="E31" s="55">
        <v>3893</v>
      </c>
      <c r="F31" s="55">
        <v>3299</v>
      </c>
      <c r="G31" s="55">
        <v>3669</v>
      </c>
      <c r="H31" s="55">
        <v>3201</v>
      </c>
      <c r="I31" s="55">
        <v>2234</v>
      </c>
      <c r="J31" s="55">
        <v>4101</v>
      </c>
      <c r="K31" s="55">
        <v>4277</v>
      </c>
      <c r="L31" s="55">
        <v>4354</v>
      </c>
      <c r="O31" s="55">
        <v>2498</v>
      </c>
      <c r="P31" s="55">
        <v>1915</v>
      </c>
      <c r="Q31" s="55">
        <v>2251</v>
      </c>
      <c r="R31" s="55">
        <v>3360</v>
      </c>
      <c r="S31" s="55">
        <v>3199</v>
      </c>
      <c r="T31" s="55">
        <v>2727</v>
      </c>
      <c r="U31" s="55">
        <v>3344</v>
      </c>
      <c r="V31" s="55">
        <v>2935</v>
      </c>
      <c r="W31" s="55">
        <v>2071</v>
      </c>
      <c r="X31" s="55">
        <v>3367</v>
      </c>
      <c r="Y31" s="55">
        <v>3783</v>
      </c>
      <c r="Z31" s="55">
        <v>3554</v>
      </c>
      <c r="AC31" s="55">
        <v>0.83699999999999997</v>
      </c>
      <c r="AD31" s="55">
        <v>0.96399999999999997</v>
      </c>
      <c r="AE31" s="55">
        <v>0.93600000000000005</v>
      </c>
      <c r="AF31" s="55">
        <v>0.79700000000000004</v>
      </c>
      <c r="AG31" s="55">
        <v>0.82199999999999995</v>
      </c>
      <c r="AH31" s="55">
        <v>0.82699999999999996</v>
      </c>
      <c r="AI31" s="55">
        <v>0.91100000000000003</v>
      </c>
      <c r="AJ31" s="55">
        <v>0.91700000000000004</v>
      </c>
      <c r="AK31" s="55">
        <v>0.92700000000000005</v>
      </c>
      <c r="AL31" s="55">
        <v>0.82099999999999995</v>
      </c>
      <c r="AM31" s="55">
        <v>0.88400000000000001</v>
      </c>
      <c r="AN31" s="55">
        <v>0.81599999999999995</v>
      </c>
      <c r="AQ31">
        <f>(3.815+1.232*AC31)*A31/1000</f>
        <v>14.461013056000001</v>
      </c>
      <c r="AR31">
        <f>(3.815+1.232*AD31)*B31/1000</f>
        <v>9.9352589279999997</v>
      </c>
      <c r="AS31">
        <f>(3.815+1.232*AE31)*C31/1000</f>
        <v>11.943437407999999</v>
      </c>
      <c r="AT31">
        <f>(3.815+1.232*AF31)*D31/1000</f>
        <v>20.218950359999997</v>
      </c>
      <c r="AU31">
        <f>(3.815+1.232*AG31)*E31/1000</f>
        <v>18.794251671999998</v>
      </c>
      <c r="AV31">
        <f>(3.815+1.232*AH31)*F31/1000</f>
        <v>15.946917336</v>
      </c>
      <c r="AW31">
        <f>(3.815+1.232*AI31)*G31/1000</f>
        <v>18.115144487999999</v>
      </c>
      <c r="AX31">
        <f>(3.815+1.232*AJ31)*H31/1000</f>
        <v>15.828125544000001</v>
      </c>
      <c r="AY31">
        <f>(3.815+1.232*AK31)*I31/1000</f>
        <v>11.074080975999999</v>
      </c>
      <c r="AZ31">
        <f>(3.815+1.232*AL31)*J31/1000</f>
        <v>19.793361672</v>
      </c>
      <c r="BA31">
        <f>(3.815+1.232*AM31)*K31/1000</f>
        <v>20.974784375999999</v>
      </c>
      <c r="BB31">
        <f>(3.815+1.232*AN31)*L31/1000</f>
        <v>20.987638447999998</v>
      </c>
    </row>
    <row r="32" spans="1:54" ht="17">
      <c r="A32" s="55">
        <v>2747</v>
      </c>
      <c r="B32" s="55">
        <v>2377</v>
      </c>
      <c r="C32" s="55">
        <v>2690</v>
      </c>
      <c r="D32" s="55">
        <v>4227</v>
      </c>
      <c r="E32" s="55">
        <v>3650</v>
      </c>
      <c r="F32" s="55">
        <v>3354</v>
      </c>
      <c r="G32" s="55">
        <v>3596</v>
      </c>
      <c r="H32" s="55">
        <v>2245</v>
      </c>
      <c r="I32" s="55">
        <v>2512</v>
      </c>
      <c r="J32" s="55">
        <v>4514</v>
      </c>
      <c r="K32" s="55">
        <v>4338</v>
      </c>
      <c r="L32" s="55">
        <v>4542</v>
      </c>
      <c r="O32" s="55">
        <v>2292</v>
      </c>
      <c r="P32" s="55">
        <v>2375</v>
      </c>
      <c r="Q32" s="55">
        <v>2563</v>
      </c>
      <c r="R32" s="55">
        <v>3401</v>
      </c>
      <c r="S32" s="55">
        <v>3074</v>
      </c>
      <c r="T32" s="55">
        <v>2662</v>
      </c>
      <c r="U32" s="55">
        <v>3203</v>
      </c>
      <c r="V32" s="55">
        <v>2043</v>
      </c>
      <c r="W32" s="55">
        <v>2191</v>
      </c>
      <c r="X32" s="55">
        <v>3711</v>
      </c>
      <c r="Y32" s="55">
        <v>3834</v>
      </c>
      <c r="Z32" s="55">
        <v>3678</v>
      </c>
      <c r="AC32" s="55">
        <v>0.83499999999999996</v>
      </c>
      <c r="AD32" s="55">
        <v>0.999</v>
      </c>
      <c r="AE32" s="55">
        <v>0.95299999999999996</v>
      </c>
      <c r="AF32" s="55">
        <v>0.80500000000000005</v>
      </c>
      <c r="AG32" s="55">
        <v>0.84199999999999997</v>
      </c>
      <c r="AH32" s="55">
        <v>0.79400000000000004</v>
      </c>
      <c r="AI32" s="55">
        <v>0.89100000000000001</v>
      </c>
      <c r="AJ32" s="55">
        <v>0.91</v>
      </c>
      <c r="AK32" s="55">
        <v>0.872</v>
      </c>
      <c r="AL32" s="55">
        <v>0.82199999999999995</v>
      </c>
      <c r="AM32" s="55">
        <v>0.88400000000000001</v>
      </c>
      <c r="AN32" s="55">
        <v>0.81</v>
      </c>
      <c r="AQ32">
        <f>(3.815+1.232*AC32)*A32/1000</f>
        <v>13.30569884</v>
      </c>
      <c r="AR32">
        <f>(3.815+1.232*AD32)*B32/1000</f>
        <v>11.993790536000001</v>
      </c>
      <c r="AS32">
        <f>(3.815+1.232*AE32)*C32/1000</f>
        <v>13.420668239999999</v>
      </c>
      <c r="AT32">
        <f>(3.815+1.232*AF32)*D32/1000</f>
        <v>20.318174519999999</v>
      </c>
      <c r="AU32">
        <f>(3.815+1.232*AG32)*E32/1000</f>
        <v>17.711055600000002</v>
      </c>
      <c r="AV32">
        <f>(3.815+1.232*AH32)*F32/1000</f>
        <v>16.076419632</v>
      </c>
      <c r="AW32">
        <f>(3.815+1.232*AI32)*G32/1000</f>
        <v>17.666112351999999</v>
      </c>
      <c r="AX32">
        <f>(3.815+1.232*AJ32)*H32/1000</f>
        <v>11.081589399999999</v>
      </c>
      <c r="AY32">
        <f>(3.815+1.232*AK32)*I32/1000</f>
        <v>12.281931648</v>
      </c>
      <c r="AZ32">
        <f>(3.815+1.232*AL32)*J32/1000</f>
        <v>21.792255856000001</v>
      </c>
      <c r="BA32">
        <f>(3.815+1.232*AM32)*K32/1000</f>
        <v>21.273933743999997</v>
      </c>
      <c r="BB32">
        <f>(3.815+1.232*AN32)*L32/1000</f>
        <v>21.860282640000001</v>
      </c>
    </row>
    <row r="33" spans="1:54" ht="17">
      <c r="A33" s="55">
        <v>2741</v>
      </c>
      <c r="B33" s="55">
        <v>2061</v>
      </c>
      <c r="C33" s="55">
        <v>2318</v>
      </c>
      <c r="D33" s="55">
        <v>4173</v>
      </c>
      <c r="E33" s="55">
        <v>3613</v>
      </c>
      <c r="F33" s="55">
        <v>3098</v>
      </c>
      <c r="G33" s="55">
        <v>3514</v>
      </c>
      <c r="H33" s="55">
        <v>2749</v>
      </c>
      <c r="I33" s="55">
        <v>2575</v>
      </c>
      <c r="J33" s="55">
        <v>4590</v>
      </c>
      <c r="K33" s="55">
        <v>4201</v>
      </c>
      <c r="L33" s="55">
        <v>4474</v>
      </c>
      <c r="O33" s="55">
        <v>2338</v>
      </c>
      <c r="P33" s="55">
        <v>2025</v>
      </c>
      <c r="Q33" s="55">
        <v>2299</v>
      </c>
      <c r="R33" s="55">
        <v>3442</v>
      </c>
      <c r="S33" s="55">
        <v>2952</v>
      </c>
      <c r="T33" s="55">
        <v>2493</v>
      </c>
      <c r="U33" s="55">
        <v>3275</v>
      </c>
      <c r="V33" s="55">
        <v>2512</v>
      </c>
      <c r="W33" s="55">
        <v>2388</v>
      </c>
      <c r="X33" s="55">
        <v>3813</v>
      </c>
      <c r="Y33" s="55">
        <v>3625</v>
      </c>
      <c r="Z33" s="55">
        <v>3571</v>
      </c>
      <c r="AC33" s="55">
        <v>0.85299999999999998</v>
      </c>
      <c r="AD33" s="55">
        <v>0.98299999999999998</v>
      </c>
      <c r="AE33" s="55">
        <v>0.99199999999999999</v>
      </c>
      <c r="AF33" s="55">
        <v>0.82499999999999996</v>
      </c>
      <c r="AG33" s="55">
        <v>0.81699999999999995</v>
      </c>
      <c r="AH33" s="55">
        <v>0.80500000000000005</v>
      </c>
      <c r="AI33" s="55">
        <v>0.93200000000000005</v>
      </c>
      <c r="AJ33" s="55">
        <v>0.91400000000000003</v>
      </c>
      <c r="AK33" s="55">
        <v>0.92700000000000005</v>
      </c>
      <c r="AL33" s="55">
        <v>0.83099999999999996</v>
      </c>
      <c r="AM33" s="55">
        <v>0.86299999999999999</v>
      </c>
      <c r="AN33" s="55">
        <v>0.79800000000000004</v>
      </c>
      <c r="AQ33">
        <f>(3.815+1.232*AC33)*A33/1000</f>
        <v>13.337420936000001</v>
      </c>
      <c r="AR33">
        <f>(3.815+1.232*AD33)*B33/1000</f>
        <v>10.358701416000001</v>
      </c>
      <c r="AS33">
        <f>(3.815+1.232*AE33)*C33/1000</f>
        <v>11.676099791999999</v>
      </c>
      <c r="AT33">
        <f>(3.815+1.232*AF33)*D33/1000</f>
        <v>20.161432200000004</v>
      </c>
      <c r="AU33">
        <f>(3.815+1.232*AG33)*E33/1000</f>
        <v>17.420238471999998</v>
      </c>
      <c r="AV33">
        <f>(3.815+1.232*AH33)*F33/1000</f>
        <v>14.891342479999999</v>
      </c>
      <c r="AW33">
        <f>(3.815+1.232*AI33)*G33/1000</f>
        <v>17.440769136000004</v>
      </c>
      <c r="AX33">
        <f>(3.815+1.232*AJ33)*H33/1000</f>
        <v>13.582940952000001</v>
      </c>
      <c r="AY33">
        <f>(3.815+1.232*AK33)*I33/1000</f>
        <v>12.7644398</v>
      </c>
      <c r="AZ33">
        <f>(3.815+1.232*AL33)*J33/1000</f>
        <v>22.210055279999999</v>
      </c>
      <c r="BA33">
        <f>(3.815+1.232*AM33)*K33/1000</f>
        <v>20.493385416000002</v>
      </c>
      <c r="BB33">
        <f>(3.815+1.232*AN33)*L33/1000</f>
        <v>21.466860463999996</v>
      </c>
    </row>
    <row r="34" spans="1:54" ht="17">
      <c r="A34" s="55">
        <v>2582</v>
      </c>
      <c r="B34" s="55">
        <v>2556</v>
      </c>
      <c r="C34" s="55">
        <v>2358</v>
      </c>
      <c r="D34" s="55">
        <v>4111</v>
      </c>
      <c r="E34" s="55">
        <v>3532</v>
      </c>
      <c r="F34" s="55">
        <v>2835</v>
      </c>
      <c r="G34" s="55">
        <v>3627</v>
      </c>
      <c r="H34" s="55">
        <v>2460</v>
      </c>
      <c r="I34" s="55">
        <v>2842</v>
      </c>
      <c r="J34" s="55">
        <v>4362</v>
      </c>
      <c r="K34" s="55">
        <v>4527</v>
      </c>
      <c r="L34" s="55">
        <v>4019</v>
      </c>
      <c r="O34" s="55">
        <v>2216</v>
      </c>
      <c r="P34" s="55">
        <v>2406</v>
      </c>
      <c r="Q34" s="55">
        <v>2254</v>
      </c>
      <c r="R34" s="55">
        <v>3412</v>
      </c>
      <c r="S34" s="55">
        <v>2887</v>
      </c>
      <c r="T34" s="55">
        <v>2318</v>
      </c>
      <c r="U34" s="55">
        <v>3378</v>
      </c>
      <c r="V34" s="55">
        <v>2247</v>
      </c>
      <c r="W34" s="55">
        <v>2780</v>
      </c>
      <c r="X34" s="55">
        <v>3770</v>
      </c>
      <c r="Y34" s="55">
        <v>3919</v>
      </c>
      <c r="Z34" s="55">
        <v>3204</v>
      </c>
      <c r="AC34" s="55">
        <v>0.85799999999999998</v>
      </c>
      <c r="AD34" s="55">
        <v>0.94099999999999995</v>
      </c>
      <c r="AE34" s="55">
        <v>0.95599999999999996</v>
      </c>
      <c r="AF34" s="55">
        <v>0.83</v>
      </c>
      <c r="AG34" s="55">
        <v>0.81699999999999995</v>
      </c>
      <c r="AH34" s="55">
        <v>0.81799999999999995</v>
      </c>
      <c r="AI34" s="55">
        <v>0.93100000000000005</v>
      </c>
      <c r="AJ34" s="55">
        <v>0.91400000000000003</v>
      </c>
      <c r="AK34" s="55">
        <v>0.97799999999999998</v>
      </c>
      <c r="AL34" s="55">
        <v>0.86399999999999999</v>
      </c>
      <c r="AM34" s="55">
        <v>0.86599999999999999</v>
      </c>
      <c r="AN34" s="55">
        <v>0.79700000000000004</v>
      </c>
      <c r="AQ34">
        <f>(3.815+1.232*AC34)*A34/1000</f>
        <v>12.579648592</v>
      </c>
      <c r="AR34">
        <f>(3.815+1.232*AD34)*B34/1000</f>
        <v>12.714341471999997</v>
      </c>
      <c r="AS34">
        <f>(3.815+1.232*AE34)*C34/1000</f>
        <v>11.773003535999999</v>
      </c>
      <c r="AT34">
        <f>(3.815+1.232*AF34)*D34/1000</f>
        <v>19.887209159999998</v>
      </c>
      <c r="AU34">
        <f>(3.815+1.232*AG34)*E34/1000</f>
        <v>17.029693408</v>
      </c>
      <c r="AV34">
        <f>(3.815+1.232*AH34)*F34/1000</f>
        <v>13.672569960000001</v>
      </c>
      <c r="AW34">
        <f>(3.815+1.232*AI34)*G34/1000</f>
        <v>17.997144984000002</v>
      </c>
      <c r="AX34">
        <f>(3.815+1.232*AJ34)*H34/1000</f>
        <v>12.154978080000001</v>
      </c>
      <c r="AY34">
        <f>(3.815+1.232*AK34)*I34/1000</f>
        <v>14.266544432</v>
      </c>
      <c r="AZ34">
        <f>(3.815+1.232*AL34)*J34/1000</f>
        <v>21.284152175999999</v>
      </c>
      <c r="BA34">
        <f>(3.815+1.232*AM34)*K34/1000</f>
        <v>22.100415623999996</v>
      </c>
      <c r="BB34">
        <f>(3.815+1.232*AN34)*L34/1000</f>
        <v>19.278757175999999</v>
      </c>
    </row>
    <row r="35" spans="1:54" ht="17">
      <c r="A35" s="55">
        <v>3335</v>
      </c>
      <c r="B35" s="55">
        <v>2549</v>
      </c>
      <c r="C35" s="55">
        <v>2187</v>
      </c>
      <c r="D35" s="55">
        <v>3994</v>
      </c>
      <c r="E35" s="55">
        <v>3344</v>
      </c>
      <c r="F35" s="55">
        <v>2392</v>
      </c>
      <c r="G35" s="55">
        <v>3504</v>
      </c>
      <c r="H35" s="55">
        <v>2859</v>
      </c>
      <c r="I35" s="55">
        <v>2683</v>
      </c>
      <c r="J35" s="55">
        <v>4631</v>
      </c>
      <c r="K35" s="55">
        <v>4341</v>
      </c>
      <c r="L35" s="55">
        <v>4201</v>
      </c>
      <c r="O35" s="55">
        <v>2759</v>
      </c>
      <c r="P35" s="55">
        <v>2545</v>
      </c>
      <c r="Q35" s="55">
        <v>2009</v>
      </c>
      <c r="R35" s="55">
        <v>3320</v>
      </c>
      <c r="S35" s="55">
        <v>2716</v>
      </c>
      <c r="T35" s="55">
        <v>1919</v>
      </c>
      <c r="U35" s="55">
        <v>3220</v>
      </c>
      <c r="V35" s="55">
        <v>2518</v>
      </c>
      <c r="W35" s="55">
        <v>2535</v>
      </c>
      <c r="X35" s="55">
        <v>3798</v>
      </c>
      <c r="Y35" s="55">
        <v>3654</v>
      </c>
      <c r="Z35" s="55">
        <v>3337</v>
      </c>
      <c r="AC35" s="55">
        <v>0.82699999999999996</v>
      </c>
      <c r="AD35" s="55">
        <v>0.999</v>
      </c>
      <c r="AE35" s="55">
        <v>0.91800000000000004</v>
      </c>
      <c r="AF35" s="55">
        <v>0.83099999999999996</v>
      </c>
      <c r="AG35" s="55">
        <v>0.81200000000000006</v>
      </c>
      <c r="AH35" s="55">
        <v>0.80200000000000005</v>
      </c>
      <c r="AI35" s="55">
        <v>0.91900000000000004</v>
      </c>
      <c r="AJ35" s="55">
        <v>0.88</v>
      </c>
      <c r="AK35" s="55">
        <v>0.94499999999999995</v>
      </c>
      <c r="AL35" s="55">
        <v>0.82</v>
      </c>
      <c r="AM35" s="55">
        <v>0.84199999999999997</v>
      </c>
      <c r="AN35" s="55">
        <v>0.79400000000000004</v>
      </c>
      <c r="AQ35">
        <f>(3.815+1.232*AC35)*A35/1000</f>
        <v>16.120936440000001</v>
      </c>
      <c r="AR35">
        <f>(3.815+1.232*AD35)*B35/1000</f>
        <v>12.861662632</v>
      </c>
      <c r="AS35">
        <f>(3.815+1.232*AE35)*C35/1000</f>
        <v>10.816849512000001</v>
      </c>
      <c r="AT35">
        <f>(3.815+1.232*AF35)*D35/1000</f>
        <v>19.326135248</v>
      </c>
      <c r="AU35">
        <f>(3.815+1.232*AG35)*E35/1000</f>
        <v>16.102644095999999</v>
      </c>
      <c r="AV35">
        <f>(3.815+1.232*AH35)*F35/1000</f>
        <v>11.488929088000001</v>
      </c>
      <c r="AW35">
        <f>(3.815+1.232*AI35)*G35/1000</f>
        <v>17.335016832000001</v>
      </c>
      <c r="AX35">
        <f>(3.815+1.232*AJ35)*H35/1000</f>
        <v>14.006698440000001</v>
      </c>
      <c r="AY35">
        <f>(3.815+1.232*AK35)*I35/1000</f>
        <v>13.359300919999999</v>
      </c>
      <c r="AZ35">
        <f>(3.815+1.232*AL35)*J35/1000</f>
        <v>22.345686440000001</v>
      </c>
      <c r="BA35">
        <f>(3.815+1.232*AM35)*K35/1000</f>
        <v>21.064025304000001</v>
      </c>
      <c r="BB35">
        <f>(3.815+1.232*AN35)*L35/1000</f>
        <v>20.136266808000002</v>
      </c>
    </row>
    <row r="36" spans="1:54" ht="17">
      <c r="A36" s="55">
        <v>3088</v>
      </c>
      <c r="B36" s="55">
        <v>2161</v>
      </c>
      <c r="C36" s="55">
        <v>2606</v>
      </c>
      <c r="D36" s="55">
        <v>4047</v>
      </c>
      <c r="E36" s="55">
        <v>3447</v>
      </c>
      <c r="F36" s="55">
        <v>1798</v>
      </c>
      <c r="G36" s="55">
        <v>3647</v>
      </c>
      <c r="H36" s="55">
        <v>3643</v>
      </c>
      <c r="I36" s="55">
        <v>2711</v>
      </c>
      <c r="J36" s="55">
        <v>4562</v>
      </c>
      <c r="K36" s="55">
        <v>4651</v>
      </c>
      <c r="L36" s="55">
        <v>4281</v>
      </c>
      <c r="O36" s="55">
        <v>2487</v>
      </c>
      <c r="P36" s="55">
        <v>2074</v>
      </c>
      <c r="Q36" s="55">
        <v>2547</v>
      </c>
      <c r="R36" s="55">
        <v>3197</v>
      </c>
      <c r="S36" s="55">
        <v>2772</v>
      </c>
      <c r="T36" s="55">
        <v>1475</v>
      </c>
      <c r="U36" s="55">
        <v>3172</v>
      </c>
      <c r="V36" s="55">
        <v>3177</v>
      </c>
      <c r="W36" s="55">
        <v>2496</v>
      </c>
      <c r="X36" s="55">
        <v>3786</v>
      </c>
      <c r="Y36" s="55">
        <v>3810</v>
      </c>
      <c r="Z36" s="55">
        <v>3420</v>
      </c>
      <c r="AC36" s="55">
        <v>0.80500000000000005</v>
      </c>
      <c r="AD36" s="55">
        <v>0.96</v>
      </c>
      <c r="AE36" s="55">
        <v>0.97699999999999998</v>
      </c>
      <c r="AF36" s="55">
        <v>0.79</v>
      </c>
      <c r="AG36" s="55">
        <v>0.80400000000000005</v>
      </c>
      <c r="AH36" s="55">
        <v>0.82</v>
      </c>
      <c r="AI36" s="55">
        <v>0.87</v>
      </c>
      <c r="AJ36" s="55">
        <v>0.872</v>
      </c>
      <c r="AK36" s="55">
        <v>0.92100000000000004</v>
      </c>
      <c r="AL36" s="55">
        <v>0.83</v>
      </c>
      <c r="AM36" s="55">
        <v>0.81899999999999995</v>
      </c>
      <c r="AN36" s="55">
        <v>0.79900000000000004</v>
      </c>
      <c r="AQ36">
        <f>(3.815+1.232*AC36)*A36/1000</f>
        <v>14.843274879999999</v>
      </c>
      <c r="AR36">
        <f>(3.815+1.232*AD36)*B36/1000</f>
        <v>10.80007292</v>
      </c>
      <c r="AS36">
        <f>(3.815+1.232*AE36)*C36/1000</f>
        <v>13.078638384</v>
      </c>
      <c r="AT36">
        <f>(3.815+1.232*AF36)*D36/1000</f>
        <v>19.378169160000002</v>
      </c>
      <c r="AU36">
        <f>(3.815+1.232*AG36)*E36/1000</f>
        <v>16.564655016</v>
      </c>
      <c r="AV36">
        <f>(3.815+1.232*AH36)*F36/1000</f>
        <v>8.675781520000001</v>
      </c>
      <c r="AW36">
        <f>(3.815+1.232*AI36)*G36/1000</f>
        <v>17.822305480000001</v>
      </c>
      <c r="AX36">
        <f>(3.815+1.232*AJ36)*H36/1000</f>
        <v>17.811734472000001</v>
      </c>
      <c r="AY36">
        <f>(3.815+1.232*AK36)*I36/1000</f>
        <v>13.418560791999999</v>
      </c>
      <c r="AZ36">
        <f>(3.815+1.232*AL36)*J36/1000</f>
        <v>22.068948720000002</v>
      </c>
      <c r="BA36">
        <f>(3.815+1.232*AM36)*K36/1000</f>
        <v>22.436461208000001</v>
      </c>
      <c r="BB36">
        <f>(3.815+1.232*AN36)*L36/1000</f>
        <v>20.546094408000002</v>
      </c>
    </row>
    <row r="37" spans="1:54" ht="17">
      <c r="A37" s="55">
        <v>2957</v>
      </c>
      <c r="B37" s="55">
        <v>2205</v>
      </c>
      <c r="C37" s="55">
        <v>2722</v>
      </c>
      <c r="D37" s="55">
        <v>3856</v>
      </c>
      <c r="E37" s="55">
        <v>3015</v>
      </c>
      <c r="F37" s="55">
        <v>2130</v>
      </c>
      <c r="G37" s="55">
        <v>3817</v>
      </c>
      <c r="H37" s="55">
        <v>3307</v>
      </c>
      <c r="I37" s="55">
        <v>2958</v>
      </c>
      <c r="J37" s="55">
        <v>4075</v>
      </c>
      <c r="K37" s="55">
        <v>4434</v>
      </c>
      <c r="L37" s="55">
        <v>4089</v>
      </c>
      <c r="O37" s="55">
        <v>2428</v>
      </c>
      <c r="P37" s="55">
        <v>2061</v>
      </c>
      <c r="Q37" s="55">
        <v>2694</v>
      </c>
      <c r="R37" s="55">
        <v>3103</v>
      </c>
      <c r="S37" s="55">
        <v>2491</v>
      </c>
      <c r="T37" s="55">
        <v>1592</v>
      </c>
      <c r="U37" s="55">
        <v>3304</v>
      </c>
      <c r="V37" s="55">
        <v>3049</v>
      </c>
      <c r="W37" s="55">
        <v>2760</v>
      </c>
      <c r="X37" s="55">
        <v>3331</v>
      </c>
      <c r="Y37" s="55">
        <v>3777</v>
      </c>
      <c r="Z37" s="55">
        <v>3219</v>
      </c>
      <c r="AC37" s="55">
        <v>0.82099999999999995</v>
      </c>
      <c r="AD37" s="55">
        <v>0.93500000000000005</v>
      </c>
      <c r="AE37" s="55">
        <v>0.99</v>
      </c>
      <c r="AF37" s="55">
        <v>0.80500000000000005</v>
      </c>
      <c r="AG37" s="55">
        <v>0.82599999999999996</v>
      </c>
      <c r="AH37" s="55">
        <v>0.747</v>
      </c>
      <c r="AI37" s="55">
        <v>0.86599999999999999</v>
      </c>
      <c r="AJ37" s="55">
        <v>0.92200000000000004</v>
      </c>
      <c r="AK37" s="55">
        <v>0.93300000000000005</v>
      </c>
      <c r="AL37" s="55">
        <v>0.81699999999999995</v>
      </c>
      <c r="AM37" s="55">
        <v>0.85199999999999998</v>
      </c>
      <c r="AN37" s="55">
        <v>0.78700000000000003</v>
      </c>
      <c r="AQ37">
        <f>(3.815+1.232*AC37)*A37/1000</f>
        <v>14.271877704000001</v>
      </c>
      <c r="AR37">
        <f>(3.815+1.232*AD37)*B37/1000</f>
        <v>10.952058600000001</v>
      </c>
      <c r="AS37">
        <f>(3.815+1.232*AE37)*C37/1000</f>
        <v>13.704398959999999</v>
      </c>
      <c r="AT37">
        <f>(3.815+1.232*AF37)*D37/1000</f>
        <v>18.534866559999998</v>
      </c>
      <c r="AU37">
        <f>(3.815+1.232*AG37)*E37/1000</f>
        <v>14.570385480000001</v>
      </c>
      <c r="AV37">
        <f>(3.815+1.232*AH37)*F37/1000</f>
        <v>10.086197519999999</v>
      </c>
      <c r="AW37">
        <f>(3.815+1.232*AI37)*G37/1000</f>
        <v>18.634258104000001</v>
      </c>
      <c r="AX37">
        <f>(3.815+1.232*AJ37)*H37/1000</f>
        <v>16.372639527999997</v>
      </c>
      <c r="AY37">
        <f>(3.815+1.232*AK37)*I37/1000</f>
        <v>14.684860848</v>
      </c>
      <c r="AZ37">
        <f>(3.815+1.232*AL37)*J37/1000</f>
        <v>19.6477918</v>
      </c>
      <c r="BA37">
        <f>(3.815+1.232*AM37)*K37/1000</f>
        <v>21.569920175999997</v>
      </c>
      <c r="BB37">
        <f>(3.815+1.232*AN37)*L37/1000</f>
        <v>19.564163976</v>
      </c>
    </row>
    <row r="38" spans="1:54" ht="17">
      <c r="A38" s="55">
        <v>2787</v>
      </c>
      <c r="B38" s="55">
        <v>2230</v>
      </c>
      <c r="C38" s="55">
        <v>2178</v>
      </c>
      <c r="D38" s="55">
        <v>3993</v>
      </c>
      <c r="E38" s="55">
        <v>2960</v>
      </c>
      <c r="F38" s="55">
        <v>2743</v>
      </c>
      <c r="G38" s="55">
        <v>3915</v>
      </c>
      <c r="H38" s="55">
        <v>3234</v>
      </c>
      <c r="I38" s="55">
        <v>2465</v>
      </c>
      <c r="J38" s="55">
        <v>5123</v>
      </c>
      <c r="K38" s="55">
        <v>4368</v>
      </c>
      <c r="L38" s="55">
        <v>4336</v>
      </c>
      <c r="O38" s="55">
        <v>2325</v>
      </c>
      <c r="P38" s="55">
        <v>2069</v>
      </c>
      <c r="Q38" s="55">
        <v>2180</v>
      </c>
      <c r="R38" s="55">
        <v>3282</v>
      </c>
      <c r="S38" s="55">
        <v>2423</v>
      </c>
      <c r="T38" s="55">
        <v>2262</v>
      </c>
      <c r="U38" s="55">
        <v>3469</v>
      </c>
      <c r="V38" s="55">
        <v>2854</v>
      </c>
      <c r="W38" s="55">
        <v>2168</v>
      </c>
      <c r="X38" s="55">
        <v>4123</v>
      </c>
      <c r="Y38" s="55">
        <v>3673</v>
      </c>
      <c r="Z38" s="55">
        <v>3402</v>
      </c>
      <c r="AC38" s="55">
        <v>0.83399999999999996</v>
      </c>
      <c r="AD38" s="55">
        <v>0.92800000000000005</v>
      </c>
      <c r="AE38" s="55">
        <v>1.0009999999999999</v>
      </c>
      <c r="AF38" s="55">
        <v>0.82199999999999995</v>
      </c>
      <c r="AG38" s="55">
        <v>0.81899999999999995</v>
      </c>
      <c r="AH38" s="55">
        <v>0.82499999999999996</v>
      </c>
      <c r="AI38" s="55">
        <v>0.88600000000000001</v>
      </c>
      <c r="AJ38" s="55">
        <v>0.88200000000000001</v>
      </c>
      <c r="AK38" s="55">
        <v>0.879</v>
      </c>
      <c r="AL38" s="55">
        <v>0.80500000000000005</v>
      </c>
      <c r="AM38" s="55">
        <v>0.84099999999999997</v>
      </c>
      <c r="AN38" s="55">
        <v>0.78500000000000003</v>
      </c>
      <c r="AQ38">
        <f>(3.815+1.232*AC38)*A38/1000</f>
        <v>13.496014055999998</v>
      </c>
      <c r="AR38">
        <f>(3.815+1.232*AD38)*B38/1000</f>
        <v>11.05700008</v>
      </c>
      <c r="AS38">
        <f>(3.815+1.232*AE38)*C38/1000</f>
        <v>10.995049295999999</v>
      </c>
      <c r="AT38">
        <f>(3.815+1.232*AF38)*D38/1000</f>
        <v>19.277022072000001</v>
      </c>
      <c r="AU38">
        <f>(3.815+1.232*AG38)*E38/1000</f>
        <v>14.279063680000002</v>
      </c>
      <c r="AV38">
        <f>(3.815+1.232*AH38)*F38/1000</f>
        <v>13.252530200000001</v>
      </c>
      <c r="AW38">
        <f>(3.815+1.232*AI38)*G38/1000</f>
        <v>19.209151079999998</v>
      </c>
      <c r="AX38">
        <f>(3.815+1.232*AJ38)*H38/1000</f>
        <v>15.851852016</v>
      </c>
      <c r="AY38">
        <f>(3.815+1.232*AK38)*I38/1000</f>
        <v>12.073392520000001</v>
      </c>
      <c r="AZ38">
        <f>(3.815+1.232*AL38)*J38/1000</f>
        <v>24.625031479999997</v>
      </c>
      <c r="BA38">
        <f>(3.815+1.232*AM38)*K38/1000</f>
        <v>21.189657216000001</v>
      </c>
      <c r="BB38">
        <f>(3.815+1.232*AN38)*L38/1000</f>
        <v>20.73527232</v>
      </c>
    </row>
    <row r="39" spans="1:54" ht="17">
      <c r="A39" s="55">
        <v>1904</v>
      </c>
      <c r="B39" s="55">
        <v>2745</v>
      </c>
      <c r="C39" s="55">
        <v>2478</v>
      </c>
      <c r="D39" s="55">
        <v>3879</v>
      </c>
      <c r="E39" s="55">
        <v>2832</v>
      </c>
      <c r="F39" s="55">
        <v>1961</v>
      </c>
      <c r="G39" s="55">
        <v>3019</v>
      </c>
      <c r="H39" s="55">
        <v>3361</v>
      </c>
      <c r="I39" s="55">
        <v>2716</v>
      </c>
      <c r="J39" s="55">
        <v>3715</v>
      </c>
      <c r="K39" s="55">
        <v>4429</v>
      </c>
      <c r="L39" s="55">
        <v>4134</v>
      </c>
      <c r="O39" s="55">
        <v>1489</v>
      </c>
      <c r="P39" s="55">
        <v>2231</v>
      </c>
      <c r="Q39" s="55">
        <v>2482</v>
      </c>
      <c r="R39" s="55">
        <v>3098</v>
      </c>
      <c r="S39" s="55">
        <v>2274</v>
      </c>
      <c r="T39" s="55">
        <v>1539</v>
      </c>
      <c r="U39" s="55">
        <v>2436</v>
      </c>
      <c r="V39" s="55">
        <v>2869</v>
      </c>
      <c r="W39" s="55">
        <v>2173</v>
      </c>
      <c r="X39" s="55">
        <v>2911</v>
      </c>
      <c r="Y39" s="55">
        <v>3522</v>
      </c>
      <c r="Z39" s="55">
        <v>3152</v>
      </c>
      <c r="AC39" s="55">
        <v>0.81699999999999995</v>
      </c>
      <c r="AD39" s="55">
        <v>0.89300000000000002</v>
      </c>
      <c r="AE39" s="55">
        <v>0.98599999999999999</v>
      </c>
      <c r="AF39" s="55">
        <v>0.82199999999999995</v>
      </c>
      <c r="AG39" s="55">
        <v>0.76600000000000001</v>
      </c>
      <c r="AH39" s="55">
        <v>0.84699999999999998</v>
      </c>
      <c r="AI39" s="55">
        <v>0.91700000000000004</v>
      </c>
      <c r="AJ39" s="55">
        <v>0.92400000000000004</v>
      </c>
      <c r="AK39" s="55">
        <v>0.84499999999999997</v>
      </c>
      <c r="AL39" s="55">
        <v>0.81899999999999995</v>
      </c>
      <c r="AM39" s="55">
        <v>0.82499999999999996</v>
      </c>
      <c r="AN39" s="55">
        <v>0.77800000000000002</v>
      </c>
      <c r="AQ39">
        <f>(3.815+1.232*AC39)*A39/1000</f>
        <v>9.1802197759999977</v>
      </c>
      <c r="AR39">
        <f>(3.815+1.232*AD39)*B39/1000</f>
        <v>13.492158120000001</v>
      </c>
      <c r="AS39">
        <f>(3.815+1.232*AE39)*C39/1000</f>
        <v>12.463725456000001</v>
      </c>
      <c r="AT39">
        <f>(3.815+1.232*AF39)*D39/1000</f>
        <v>18.726663815999999</v>
      </c>
      <c r="AU39">
        <f>(3.815+1.232*AG39)*E39/1000</f>
        <v>13.476672383999999</v>
      </c>
      <c r="AV39">
        <f>(3.815+1.232*AH39)*F39/1000</f>
        <v>9.527526344</v>
      </c>
      <c r="AW39">
        <f>(3.815+1.232*AI39)*G39/1000</f>
        <v>14.928182136</v>
      </c>
      <c r="AX39">
        <f>(3.815+1.232*AJ39)*H39/1000</f>
        <v>16.648269847999998</v>
      </c>
      <c r="AY39">
        <f>(3.815+1.232*AK39)*I39/1000</f>
        <v>13.18900464</v>
      </c>
      <c r="AZ39">
        <f>(3.815+1.232*AL39)*J39/1000</f>
        <v>17.921189719999997</v>
      </c>
      <c r="BA39">
        <f>(3.815+1.232*AM39)*K39/1000</f>
        <v>21.3982706</v>
      </c>
      <c r="BB39">
        <f>(3.815+1.232*AN39)*L39/1000</f>
        <v>19.733632463999999</v>
      </c>
    </row>
    <row r="40" spans="1:54" ht="17">
      <c r="A40" s="55">
        <v>2149</v>
      </c>
      <c r="B40" s="55">
        <v>2420</v>
      </c>
      <c r="C40" s="55">
        <v>2510</v>
      </c>
      <c r="D40" s="55">
        <v>3852</v>
      </c>
      <c r="E40" s="55">
        <v>2449</v>
      </c>
      <c r="F40" s="55">
        <v>1910</v>
      </c>
      <c r="G40" s="55">
        <v>3111</v>
      </c>
      <c r="H40" s="55">
        <v>3185</v>
      </c>
      <c r="I40" s="55">
        <v>2601</v>
      </c>
      <c r="J40" s="55">
        <v>3451</v>
      </c>
      <c r="K40" s="55">
        <v>4347</v>
      </c>
      <c r="L40" s="55">
        <v>3511</v>
      </c>
      <c r="O40" s="55">
        <v>1671</v>
      </c>
      <c r="P40" s="55">
        <v>2024</v>
      </c>
      <c r="Q40" s="55">
        <v>2561</v>
      </c>
      <c r="R40" s="55">
        <v>3060</v>
      </c>
      <c r="S40" s="55">
        <v>1924</v>
      </c>
      <c r="T40" s="55">
        <v>1668</v>
      </c>
      <c r="U40" s="55">
        <v>2549</v>
      </c>
      <c r="V40" s="55">
        <v>2669</v>
      </c>
      <c r="W40" s="55">
        <v>2188</v>
      </c>
      <c r="X40" s="55">
        <v>2644</v>
      </c>
      <c r="Y40" s="55">
        <v>3372</v>
      </c>
      <c r="Z40" s="55">
        <v>2866</v>
      </c>
      <c r="AC40" s="55">
        <v>0.78200000000000003</v>
      </c>
      <c r="AD40" s="55">
        <v>0.81299999999999994</v>
      </c>
      <c r="AE40" s="55">
        <v>1.002</v>
      </c>
      <c r="AF40" s="55">
        <v>0.79900000000000004</v>
      </c>
      <c r="AG40" s="55">
        <v>0.80300000000000005</v>
      </c>
      <c r="AH40" s="55">
        <v>0.78500000000000003</v>
      </c>
      <c r="AI40" s="55">
        <v>0.80700000000000005</v>
      </c>
      <c r="AJ40" s="55">
        <v>0.85399999999999998</v>
      </c>
      <c r="AK40" s="55">
        <v>0.8</v>
      </c>
      <c r="AL40" s="55">
        <v>0.78400000000000003</v>
      </c>
      <c r="AM40" s="55">
        <v>0.79500000000000004</v>
      </c>
      <c r="AN40" s="55">
        <v>0.76300000000000001</v>
      </c>
      <c r="AQ40">
        <f>(3.815+1.232*AC40)*A40/1000</f>
        <v>10.268833175999999</v>
      </c>
      <c r="AR40">
        <f>(3.815+1.232*AD40)*B40/1000</f>
        <v>11.656210719999999</v>
      </c>
      <c r="AS40">
        <f>(3.815+1.232*AE40)*C40/1000</f>
        <v>12.674154640000001</v>
      </c>
      <c r="AT40">
        <f>(3.815+1.232*AF40)*D40/1000</f>
        <v>18.487165535999999</v>
      </c>
      <c r="AU40">
        <f>(3.815+1.232*AG40)*E40/1000</f>
        <v>11.765720904</v>
      </c>
      <c r="AV40">
        <f>(3.815+1.232*AH40)*F40/1000</f>
        <v>9.1338492000000002</v>
      </c>
      <c r="AW40">
        <f>(3.815+1.232*AI40)*G40/1000</f>
        <v>14.961495864</v>
      </c>
      <c r="AX40">
        <f>(3.815+1.232*AJ40)*H40/1000</f>
        <v>15.501802680000001</v>
      </c>
      <c r="AY40">
        <f>(3.815+1.232*AK40)*I40/1000</f>
        <v>12.486360599999999</v>
      </c>
      <c r="AZ40">
        <f>(3.815+1.232*AL40)*J40/1000</f>
        <v>16.498844488</v>
      </c>
      <c r="BA40">
        <f>(3.815+1.232*AM40)*K40/1000</f>
        <v>20.841430679999998</v>
      </c>
      <c r="BB40">
        <f>(3.815+1.232*AN40)*L40/1000</f>
        <v>16.694861176</v>
      </c>
    </row>
    <row r="41" spans="1:54" ht="17">
      <c r="A41" s="55">
        <v>2007</v>
      </c>
      <c r="B41" s="55">
        <v>2059</v>
      </c>
      <c r="C41" s="55">
        <v>2822</v>
      </c>
      <c r="D41" s="55">
        <v>3383</v>
      </c>
      <c r="E41" s="55">
        <v>1854</v>
      </c>
      <c r="F41" s="55">
        <v>2138</v>
      </c>
      <c r="G41" s="55">
        <v>3126</v>
      </c>
      <c r="H41" s="55">
        <v>2873</v>
      </c>
      <c r="I41" s="55">
        <v>2820</v>
      </c>
      <c r="J41" s="55">
        <v>3149</v>
      </c>
      <c r="K41" s="55">
        <v>4316</v>
      </c>
      <c r="L41" s="55">
        <v>3353</v>
      </c>
      <c r="O41" s="55">
        <v>1516</v>
      </c>
      <c r="P41" s="55">
        <v>1643</v>
      </c>
      <c r="Q41" s="55">
        <v>2705</v>
      </c>
      <c r="R41" s="55">
        <v>2664</v>
      </c>
      <c r="S41" s="55">
        <v>1402</v>
      </c>
      <c r="T41" s="55">
        <v>1931</v>
      </c>
      <c r="U41" s="55">
        <v>2587</v>
      </c>
      <c r="V41" s="55">
        <v>2445</v>
      </c>
      <c r="W41" s="55">
        <v>2334</v>
      </c>
      <c r="X41" s="55">
        <v>2415</v>
      </c>
      <c r="Y41" s="55">
        <v>3392</v>
      </c>
      <c r="Z41" s="55">
        <v>2591</v>
      </c>
      <c r="AC41" s="55">
        <v>0.77700000000000002</v>
      </c>
      <c r="AD41" s="55">
        <v>0.83599999999999997</v>
      </c>
      <c r="AE41" s="55">
        <v>1.0209999999999999</v>
      </c>
      <c r="AF41" s="55">
        <v>0.79400000000000004</v>
      </c>
      <c r="AG41" s="55">
        <v>0.78600000000000003</v>
      </c>
      <c r="AH41" s="55">
        <v>0.873</v>
      </c>
      <c r="AI41" s="55">
        <v>0.81899999999999995</v>
      </c>
      <c r="AJ41" s="55">
        <v>0.83799999999999997</v>
      </c>
      <c r="AK41" s="55">
        <v>0.84099999999999997</v>
      </c>
      <c r="AL41" s="55">
        <v>0.76600000000000001</v>
      </c>
      <c r="AM41" s="55">
        <v>0.77600000000000002</v>
      </c>
      <c r="AN41" s="55">
        <v>0.81599999999999995</v>
      </c>
      <c r="AQ41">
        <f>(3.815+1.232*AC41)*A41/1000</f>
        <v>9.5779338480000007</v>
      </c>
      <c r="AR41">
        <f>(3.815+1.232*AD41)*B41/1000</f>
        <v>9.9757561680000002</v>
      </c>
      <c r="AS41">
        <f>(3.815+1.232*AE41)*C41/1000</f>
        <v>14.315644784</v>
      </c>
      <c r="AT41">
        <f>(3.815+1.232*AF41)*D41/1000</f>
        <v>16.215422663999998</v>
      </c>
      <c r="AU41">
        <f>(3.815+1.232*AG41)*E41/1000</f>
        <v>8.8683346079999996</v>
      </c>
      <c r="AV41">
        <f>(3.815+1.232*AH41)*F41/1000</f>
        <v>10.455965968000001</v>
      </c>
      <c r="AW41">
        <f>(3.815+1.232*AI41)*G41/1000</f>
        <v>15.079849008000002</v>
      </c>
      <c r="AX41">
        <f>(3.815+1.232*AJ41)*H41/1000</f>
        <v>13.926626168</v>
      </c>
      <c r="AY41">
        <f>(3.815+1.232*AK41)*I41/1000</f>
        <v>13.680135839999998</v>
      </c>
      <c r="AZ41">
        <f>(3.815+1.232*AL41)*J41/1000</f>
        <v>14.985184088</v>
      </c>
      <c r="BA41">
        <f>(3.815+1.232*AM41)*K41/1000</f>
        <v>20.591774112</v>
      </c>
      <c r="BB41">
        <f>(3.815+1.232*AN41)*L41/1000</f>
        <v>16.162506135999998</v>
      </c>
    </row>
    <row r="42" spans="1:54" ht="17">
      <c r="A42" s="55">
        <v>2787</v>
      </c>
      <c r="B42" s="55">
        <v>2212</v>
      </c>
      <c r="C42" s="55">
        <v>2656</v>
      </c>
      <c r="D42" s="55">
        <v>2644</v>
      </c>
      <c r="E42" s="55">
        <v>2610</v>
      </c>
      <c r="F42" s="55">
        <v>2804</v>
      </c>
      <c r="G42" s="55">
        <v>3070</v>
      </c>
      <c r="H42" s="55">
        <v>2410</v>
      </c>
      <c r="I42" s="55">
        <v>2812</v>
      </c>
      <c r="J42" s="55">
        <v>2966</v>
      </c>
      <c r="K42" s="55">
        <v>4222</v>
      </c>
      <c r="L42" s="55">
        <v>3313</v>
      </c>
      <c r="O42" s="55">
        <v>2227</v>
      </c>
      <c r="P42" s="55">
        <v>1773</v>
      </c>
      <c r="Q42" s="55">
        <v>2612</v>
      </c>
      <c r="R42" s="55">
        <v>2098</v>
      </c>
      <c r="S42" s="55">
        <v>2151</v>
      </c>
      <c r="T42" s="55">
        <v>2566</v>
      </c>
      <c r="U42" s="55">
        <v>2731</v>
      </c>
      <c r="V42" s="55">
        <v>1953</v>
      </c>
      <c r="W42" s="55">
        <v>2532</v>
      </c>
      <c r="X42" s="55">
        <v>2276</v>
      </c>
      <c r="Y42" s="55">
        <v>3326</v>
      </c>
      <c r="Z42" s="55">
        <v>2534</v>
      </c>
      <c r="AC42" s="55">
        <v>0.755</v>
      </c>
      <c r="AD42" s="55">
        <v>0.79800000000000004</v>
      </c>
      <c r="AE42" s="55">
        <v>0.95899999999999996</v>
      </c>
      <c r="AF42" s="55">
        <v>0.78700000000000003</v>
      </c>
      <c r="AG42" s="55">
        <v>0.75600000000000001</v>
      </c>
      <c r="AH42" s="55">
        <v>0.90300000000000002</v>
      </c>
      <c r="AI42" s="55">
        <v>0.82799999999999996</v>
      </c>
      <c r="AJ42" s="55">
        <v>0.85099999999999998</v>
      </c>
      <c r="AK42" s="55">
        <v>0.82799999999999996</v>
      </c>
      <c r="AL42" s="55">
        <v>0.76700000000000002</v>
      </c>
      <c r="AM42" s="55">
        <v>0.78600000000000003</v>
      </c>
      <c r="AN42" s="55">
        <v>0.77300000000000002</v>
      </c>
      <c r="AQ42">
        <f>(3.815+1.232*AC42)*A42/1000</f>
        <v>13.224760920000001</v>
      </c>
      <c r="AR42">
        <f>(3.815+1.232*AD42)*B42/1000</f>
        <v>10.613476831999998</v>
      </c>
      <c r="AS42">
        <f>(3.815+1.232*AE42)*C42/1000</f>
        <v>13.270672127999998</v>
      </c>
      <c r="AT42">
        <f>(3.815+1.232*AF42)*D42/1000</f>
        <v>12.650440095999999</v>
      </c>
      <c r="AU42">
        <f>(3.815+1.232*AG42)*E42/1000</f>
        <v>12.388083120000001</v>
      </c>
      <c r="AV42">
        <f>(3.815+1.232*AH42)*F42/1000</f>
        <v>13.816698783999998</v>
      </c>
      <c r="AW42">
        <f>(3.815+1.232*AI42)*G42/1000</f>
        <v>14.84374472</v>
      </c>
      <c r="AX42">
        <f>(3.815+1.232*AJ42)*H42/1000</f>
        <v>11.720871119999998</v>
      </c>
      <c r="AY42">
        <f>(3.815+1.232*AK42)*I42/1000</f>
        <v>13.596289952000001</v>
      </c>
      <c r="AZ42">
        <f>(3.815+1.232*AL42)*J42/1000</f>
        <v>14.117993903999999</v>
      </c>
      <c r="BA42">
        <f>(3.815+1.232*AM42)*K42/1000</f>
        <v>20.195312143999999</v>
      </c>
      <c r="BB42">
        <f>(3.815+1.232*AN42)*L42/1000</f>
        <v>15.794184168000001</v>
      </c>
    </row>
    <row r="43" spans="1:54" ht="17">
      <c r="A43" s="55">
        <v>2585</v>
      </c>
      <c r="B43" s="55">
        <v>2214</v>
      </c>
      <c r="C43" s="55">
        <v>2565</v>
      </c>
      <c r="D43" s="55">
        <v>2498</v>
      </c>
      <c r="E43" s="55">
        <v>3285</v>
      </c>
      <c r="F43" s="55">
        <v>3074</v>
      </c>
      <c r="G43" s="55">
        <v>2862</v>
      </c>
      <c r="H43" s="55">
        <v>2450</v>
      </c>
      <c r="I43" s="55">
        <v>3053</v>
      </c>
      <c r="J43" s="55">
        <v>3163</v>
      </c>
      <c r="K43" s="55">
        <v>4185</v>
      </c>
      <c r="L43" s="55">
        <v>2715</v>
      </c>
      <c r="O43" s="55">
        <v>2207</v>
      </c>
      <c r="P43" s="55">
        <v>1723</v>
      </c>
      <c r="Q43" s="55">
        <v>2474</v>
      </c>
      <c r="R43" s="55">
        <v>1980</v>
      </c>
      <c r="S43" s="55">
        <v>2623</v>
      </c>
      <c r="T43" s="55">
        <v>2703</v>
      </c>
      <c r="U43" s="55">
        <v>2409</v>
      </c>
      <c r="V43" s="55">
        <v>1912</v>
      </c>
      <c r="W43" s="55">
        <v>2746</v>
      </c>
      <c r="X43" s="55">
        <v>2336</v>
      </c>
      <c r="Y43" s="55">
        <v>3274</v>
      </c>
      <c r="Z43" s="55">
        <v>2051</v>
      </c>
      <c r="AC43" s="55">
        <v>0.79900000000000004</v>
      </c>
      <c r="AD43" s="55">
        <v>0.80200000000000005</v>
      </c>
      <c r="AE43" s="55">
        <v>0.98299999999999998</v>
      </c>
      <c r="AF43" s="55">
        <v>0.79300000000000004</v>
      </c>
      <c r="AG43" s="55">
        <v>0.82399999999999995</v>
      </c>
      <c r="AH43" s="55">
        <v>0.91500000000000004</v>
      </c>
      <c r="AI43" s="55">
        <v>0.89</v>
      </c>
      <c r="AJ43" s="55">
        <v>0.81</v>
      </c>
      <c r="AK43" s="55">
        <v>0.9</v>
      </c>
      <c r="AL43" s="55">
        <v>0.76700000000000002</v>
      </c>
      <c r="AM43" s="55">
        <v>0.78800000000000003</v>
      </c>
      <c r="AN43" s="55">
        <v>0.76500000000000001</v>
      </c>
      <c r="AQ43">
        <f>(3.815+1.232*AC43)*A43/1000</f>
        <v>12.40636628</v>
      </c>
      <c r="AR43">
        <f>(3.815+1.232*AD43)*B43/1000</f>
        <v>10.633983696</v>
      </c>
      <c r="AS43">
        <f>(3.815+1.232*AE43)*C43/1000</f>
        <v>12.89183364</v>
      </c>
      <c r="AT43">
        <f>(3.815+1.232*AF43)*D43/1000</f>
        <v>11.970356047999999</v>
      </c>
      <c r="AU43">
        <f>(3.815+1.232*AG43)*E43/1000</f>
        <v>15.867101879999998</v>
      </c>
      <c r="AV43">
        <f>(3.815+1.232*AH43)*F43/1000</f>
        <v>15.192568720000001</v>
      </c>
      <c r="AW43">
        <f>(3.815+1.232*AI43)*G43/1000</f>
        <v>14.05665576</v>
      </c>
      <c r="AX43">
        <f>(3.815+1.232*AJ43)*H43/1000</f>
        <v>11.791654000000001</v>
      </c>
      <c r="AY43">
        <f>(3.815+1.232*AK43)*I43/1000</f>
        <v>15.032361399999999</v>
      </c>
      <c r="AZ43">
        <f>(3.815+1.232*AL43)*J43/1000</f>
        <v>15.055702871999999</v>
      </c>
      <c r="BA43">
        <f>(3.815+1.232*AM43)*K43/1000</f>
        <v>20.028639959999996</v>
      </c>
      <c r="BB43">
        <f>(3.815+1.232*AN43)*L43/1000</f>
        <v>12.916558200000001</v>
      </c>
    </row>
    <row r="44" spans="1:54" ht="17">
      <c r="A44" s="55">
        <v>2111</v>
      </c>
      <c r="B44" s="55">
        <v>2456</v>
      </c>
      <c r="C44" s="55">
        <v>2021</v>
      </c>
      <c r="D44" s="55">
        <v>3010</v>
      </c>
      <c r="E44" s="55">
        <v>3281</v>
      </c>
      <c r="F44" s="55">
        <v>3186</v>
      </c>
      <c r="G44" s="55">
        <v>2625</v>
      </c>
      <c r="H44" s="55">
        <v>2580</v>
      </c>
      <c r="I44" s="55">
        <v>2252</v>
      </c>
      <c r="J44" s="55">
        <v>2594</v>
      </c>
      <c r="K44" s="55">
        <v>3844</v>
      </c>
      <c r="L44" s="55">
        <v>3020</v>
      </c>
      <c r="O44" s="55">
        <v>1758</v>
      </c>
      <c r="P44" s="55">
        <v>2105</v>
      </c>
      <c r="Q44" s="55">
        <v>1936</v>
      </c>
      <c r="R44" s="55">
        <v>2376</v>
      </c>
      <c r="S44" s="55">
        <v>2862</v>
      </c>
      <c r="T44" s="55">
        <v>2736</v>
      </c>
      <c r="U44" s="55">
        <v>2195</v>
      </c>
      <c r="V44" s="55">
        <v>2083</v>
      </c>
      <c r="W44" s="55">
        <v>1952</v>
      </c>
      <c r="X44" s="55">
        <v>2000</v>
      </c>
      <c r="Y44" s="55">
        <v>3172</v>
      </c>
      <c r="Z44" s="55">
        <v>2245</v>
      </c>
      <c r="AC44" s="55">
        <v>0.85399999999999998</v>
      </c>
      <c r="AD44" s="55">
        <v>0.77800000000000002</v>
      </c>
      <c r="AE44" s="55">
        <v>0.96499999999999997</v>
      </c>
      <c r="AF44" s="55">
        <v>0.79300000000000004</v>
      </c>
      <c r="AG44" s="55">
        <v>0.79800000000000004</v>
      </c>
      <c r="AH44" s="55">
        <v>0.879</v>
      </c>
      <c r="AI44" s="55">
        <v>0.84199999999999997</v>
      </c>
      <c r="AJ44" s="55">
        <v>0.78</v>
      </c>
      <c r="AK44" s="55">
        <v>0.89900000000000002</v>
      </c>
      <c r="AL44" s="55">
        <v>0.73899999999999999</v>
      </c>
      <c r="AM44" s="55">
        <v>0.78200000000000003</v>
      </c>
      <c r="AN44" s="55">
        <v>0.755</v>
      </c>
      <c r="AQ44">
        <f>(3.815+1.232*AC44)*A44/1000</f>
        <v>10.274507208000001</v>
      </c>
      <c r="AR44">
        <f>(3.815+1.232*AD44)*B44/1000</f>
        <v>11.723706176</v>
      </c>
      <c r="AS44">
        <f>(3.815+1.232*AE44)*C44/1000</f>
        <v>10.112841479999998</v>
      </c>
      <c r="AT44">
        <f>(3.815+1.232*AF44)*D44/1000</f>
        <v>14.423847760000001</v>
      </c>
      <c r="AU44">
        <f>(3.815+1.232*AG44)*E44/1000</f>
        <v>15.742684215999997</v>
      </c>
      <c r="AV44">
        <f>(3.815+1.232*AH44)*F44/1000</f>
        <v>15.604798608000001</v>
      </c>
      <c r="AW44">
        <f>(3.815+1.232*AI44)*G44/1000</f>
        <v>12.737403</v>
      </c>
      <c r="AX44">
        <f>(3.815+1.232*AJ44)*H44/1000</f>
        <v>12.321976799999998</v>
      </c>
      <c r="AY44">
        <f>(3.815+1.232*AK44)*I44/1000</f>
        <v>11.085623136000001</v>
      </c>
      <c r="AZ44">
        <f>(3.815+1.232*AL44)*J44/1000</f>
        <v>12.257812112</v>
      </c>
      <c r="BA44">
        <f>(3.815+1.232*AM44)*K44/1000</f>
        <v>18.368261856</v>
      </c>
      <c r="BB44">
        <f>(3.815+1.232*AN44)*L44/1000</f>
        <v>14.3303832</v>
      </c>
    </row>
    <row r="45" spans="1:54" ht="17">
      <c r="A45" s="55">
        <v>2061</v>
      </c>
      <c r="B45" s="55">
        <v>2705</v>
      </c>
      <c r="C45" s="55">
        <v>2610</v>
      </c>
      <c r="D45" s="55">
        <v>3243</v>
      </c>
      <c r="E45" s="55">
        <v>3189</v>
      </c>
      <c r="F45" s="55">
        <v>2893</v>
      </c>
      <c r="G45" s="55">
        <v>2802</v>
      </c>
      <c r="H45" s="55">
        <v>2229</v>
      </c>
      <c r="I45" s="55">
        <v>2513</v>
      </c>
      <c r="J45" s="55">
        <v>3645</v>
      </c>
      <c r="K45" s="55">
        <v>3705</v>
      </c>
      <c r="L45" s="55">
        <v>3659</v>
      </c>
      <c r="O45" s="55">
        <v>1633</v>
      </c>
      <c r="P45" s="55">
        <v>2279</v>
      </c>
      <c r="Q45" s="55">
        <v>2401</v>
      </c>
      <c r="R45" s="55">
        <v>2530</v>
      </c>
      <c r="S45" s="55">
        <v>2687</v>
      </c>
      <c r="T45" s="55">
        <v>2565</v>
      </c>
      <c r="U45" s="55">
        <v>2247</v>
      </c>
      <c r="V45" s="55">
        <v>1865</v>
      </c>
      <c r="W45" s="55">
        <v>2132</v>
      </c>
      <c r="X45" s="55">
        <v>2899</v>
      </c>
      <c r="Y45" s="55">
        <v>3004</v>
      </c>
      <c r="Z45" s="55">
        <v>2900</v>
      </c>
      <c r="AC45" s="55">
        <v>0.83299999999999996</v>
      </c>
      <c r="AD45" s="55">
        <v>0.85699999999999998</v>
      </c>
      <c r="AE45" s="55">
        <v>0.95799999999999996</v>
      </c>
      <c r="AF45" s="55">
        <v>0.79</v>
      </c>
      <c r="AG45" s="55">
        <v>0.872</v>
      </c>
      <c r="AH45" s="55">
        <v>0.85899999999999999</v>
      </c>
      <c r="AI45" s="55">
        <v>0.83599999999999997</v>
      </c>
      <c r="AJ45" s="55">
        <v>0.80700000000000005</v>
      </c>
      <c r="AK45" s="55">
        <v>0.86699999999999999</v>
      </c>
      <c r="AL45" s="55">
        <v>0.77100000000000002</v>
      </c>
      <c r="AM45" s="55">
        <v>0.82499999999999996</v>
      </c>
      <c r="AN45" s="55">
        <v>0.74299999999999999</v>
      </c>
      <c r="AQ45">
        <f>(3.815+1.232*AC45)*A45/1000</f>
        <v>9.9778286159999983</v>
      </c>
      <c r="AR45">
        <f>(3.815+1.232*AD45)*B45/1000</f>
        <v>13.17557892</v>
      </c>
      <c r="AS45">
        <f>(3.815+1.232*AE45)*C45/1000</f>
        <v>13.037618159999997</v>
      </c>
      <c r="AT45">
        <f>(3.815+1.232*AF45)*D45/1000</f>
        <v>15.52839204</v>
      </c>
      <c r="AU45">
        <f>(3.815+1.232*AG45)*E45/1000</f>
        <v>15.591990456</v>
      </c>
      <c r="AV45">
        <f>(3.815+1.232*AH45)*F45/1000</f>
        <v>14.098422183999999</v>
      </c>
      <c r="AW45">
        <f>(3.815+1.232*AI45)*G45/1000</f>
        <v>13.575555504</v>
      </c>
      <c r="AX45">
        <f>(3.815+1.232*AJ45)*H45/1000</f>
        <v>10.719760296</v>
      </c>
      <c r="AY45">
        <f>(3.815+1.232*AK45)*I45/1000</f>
        <v>12.271340872</v>
      </c>
      <c r="AZ45">
        <f>(3.815+1.232*AL45)*J45/1000</f>
        <v>17.367958440000002</v>
      </c>
      <c r="BA45">
        <f>(3.815+1.232*AM45)*K45/1000</f>
        <v>17.900337</v>
      </c>
      <c r="BB45">
        <f>(3.815+1.232*AN45)*L45/1000</f>
        <v>17.308445784</v>
      </c>
    </row>
    <row r="46" spans="1:54" ht="17">
      <c r="A46" s="55">
        <v>1996</v>
      </c>
      <c r="B46" s="55">
        <v>2963</v>
      </c>
      <c r="C46" s="55">
        <v>2277</v>
      </c>
      <c r="D46" s="55">
        <v>3364</v>
      </c>
      <c r="E46" s="55">
        <v>3512</v>
      </c>
      <c r="F46" s="55">
        <v>2868</v>
      </c>
      <c r="G46" s="55">
        <v>2363</v>
      </c>
      <c r="H46" s="55">
        <v>2011</v>
      </c>
      <c r="I46" s="55">
        <v>2275</v>
      </c>
      <c r="J46" s="55">
        <v>3619</v>
      </c>
      <c r="K46" s="55">
        <v>3826</v>
      </c>
      <c r="L46" s="55">
        <v>3703</v>
      </c>
      <c r="O46" s="55">
        <v>1523</v>
      </c>
      <c r="P46" s="55">
        <v>2585</v>
      </c>
      <c r="Q46" s="55">
        <v>2150</v>
      </c>
      <c r="R46" s="55">
        <v>2592</v>
      </c>
      <c r="S46" s="55">
        <v>2845</v>
      </c>
      <c r="T46" s="55">
        <v>2446</v>
      </c>
      <c r="U46" s="55">
        <v>1901</v>
      </c>
      <c r="V46" s="55">
        <v>1689</v>
      </c>
      <c r="W46" s="55">
        <v>2030</v>
      </c>
      <c r="X46" s="55">
        <v>2918</v>
      </c>
      <c r="Y46" s="55">
        <v>3047</v>
      </c>
      <c r="Z46" s="55">
        <v>3037</v>
      </c>
      <c r="AC46" s="55">
        <v>0.79200000000000004</v>
      </c>
      <c r="AD46" s="55">
        <v>0.84299999999999997</v>
      </c>
      <c r="AE46" s="55">
        <v>0.92</v>
      </c>
      <c r="AF46" s="55">
        <v>0.78</v>
      </c>
      <c r="AG46" s="55">
        <v>0.84299999999999997</v>
      </c>
      <c r="AH46" s="55">
        <v>0.88700000000000001</v>
      </c>
      <c r="AI46" s="55">
        <v>0.80200000000000005</v>
      </c>
      <c r="AJ46" s="55">
        <v>0.83699999999999997</v>
      </c>
      <c r="AK46" s="55">
        <v>0.84799999999999998</v>
      </c>
      <c r="AL46" s="55">
        <v>0.79500000000000004</v>
      </c>
      <c r="AM46" s="55">
        <v>0.81100000000000005</v>
      </c>
      <c r="AN46" s="55">
        <v>0.79300000000000004</v>
      </c>
      <c r="AQ46">
        <f>(3.815+1.232*AC46)*A46/1000</f>
        <v>9.5623250239999997</v>
      </c>
      <c r="AR46">
        <f>(3.815+1.232*AD46)*B46/1000</f>
        <v>14.381145688</v>
      </c>
      <c r="AS46">
        <f>(3.815+1.232*AE46)*C46/1000</f>
        <v>11.267597879999999</v>
      </c>
      <c r="AT46">
        <f>(3.815+1.232*AF46)*D46/1000</f>
        <v>16.066329439999997</v>
      </c>
      <c r="AU46">
        <f>(3.815+1.232*AG46)*E46/1000</f>
        <v>17.045758912</v>
      </c>
      <c r="AV46">
        <f>(3.815+1.232*AH46)*F46/1000</f>
        <v>14.075524511999998</v>
      </c>
      <c r="AW46">
        <f>(3.815+1.232*AI46)*G46/1000</f>
        <v>11.349640232</v>
      </c>
      <c r="AX46">
        <f>(3.815+1.232*AJ46)*H46/1000</f>
        <v>9.7456760239999998</v>
      </c>
      <c r="AY46">
        <f>(3.815+1.232*AK46)*I46/1000</f>
        <v>11.055899399999999</v>
      </c>
      <c r="AZ46">
        <f>(3.815+1.232*AL46)*J46/1000</f>
        <v>17.351078359999999</v>
      </c>
      <c r="BA46">
        <f>(3.815+1.232*AM46)*K46/1000</f>
        <v>18.418945552</v>
      </c>
      <c r="BB46">
        <f>(3.815+1.232*AN46)*L46/1000</f>
        <v>17.744687128000002</v>
      </c>
    </row>
    <row r="47" spans="1:54" ht="17">
      <c r="A47" s="55">
        <v>2401</v>
      </c>
      <c r="B47" s="55">
        <v>2563</v>
      </c>
      <c r="C47" s="55">
        <v>2224</v>
      </c>
      <c r="D47" s="55">
        <v>2953</v>
      </c>
      <c r="E47" s="55">
        <v>3166</v>
      </c>
      <c r="F47" s="55">
        <v>2656</v>
      </c>
      <c r="G47" s="55">
        <v>2637</v>
      </c>
      <c r="H47" s="55">
        <v>2271</v>
      </c>
      <c r="I47" s="55">
        <v>2588</v>
      </c>
      <c r="J47" s="55">
        <v>2983</v>
      </c>
      <c r="K47" s="55">
        <v>3028</v>
      </c>
      <c r="L47" s="55">
        <v>3623</v>
      </c>
      <c r="O47" s="55">
        <v>1979</v>
      </c>
      <c r="P47" s="55">
        <v>2230</v>
      </c>
      <c r="Q47" s="55">
        <v>2086</v>
      </c>
      <c r="R47" s="55">
        <v>2339</v>
      </c>
      <c r="S47" s="55">
        <v>2625</v>
      </c>
      <c r="T47" s="55">
        <v>2261</v>
      </c>
      <c r="U47" s="55">
        <v>2188</v>
      </c>
      <c r="V47" s="55">
        <v>1929</v>
      </c>
      <c r="W47" s="55">
        <v>2365</v>
      </c>
      <c r="X47" s="55">
        <v>2410</v>
      </c>
      <c r="Y47" s="55">
        <v>2360</v>
      </c>
      <c r="Z47" s="55">
        <v>3117</v>
      </c>
      <c r="AC47" s="55">
        <v>0.76300000000000001</v>
      </c>
      <c r="AD47" s="55">
        <v>0.873</v>
      </c>
      <c r="AE47" s="55">
        <v>0.94399999999999995</v>
      </c>
      <c r="AF47" s="55">
        <v>0.77100000000000002</v>
      </c>
      <c r="AG47" s="55">
        <v>0.81</v>
      </c>
      <c r="AH47" s="55">
        <v>0.85299999999999998</v>
      </c>
      <c r="AI47" s="55">
        <v>0.80400000000000005</v>
      </c>
      <c r="AJ47" s="55">
        <v>0.84</v>
      </c>
      <c r="AK47" s="55">
        <v>0.89200000000000002</v>
      </c>
      <c r="AL47" s="55">
        <v>0.80600000000000005</v>
      </c>
      <c r="AM47" s="55">
        <v>0.79600000000000004</v>
      </c>
      <c r="AN47" s="55">
        <v>0.82</v>
      </c>
      <c r="AQ47">
        <f>(3.815+1.232*AC47)*A47/1000</f>
        <v>11.416793415999999</v>
      </c>
      <c r="AR47">
        <f>(3.815+1.232*AD47)*B47/1000</f>
        <v>12.534443767999999</v>
      </c>
      <c r="AS47">
        <f>(3.815+1.232*AE47)*C47/1000</f>
        <v>11.071089792</v>
      </c>
      <c r="AT47">
        <f>(3.815+1.232*AF47)*D47/1000</f>
        <v>14.070667016000002</v>
      </c>
      <c r="AU47">
        <f>(3.815+1.232*AG47)*E47/1000</f>
        <v>15.23770472</v>
      </c>
      <c r="AV47">
        <f>(3.815+1.232*AH47)*F47/1000</f>
        <v>12.923819776</v>
      </c>
      <c r="AW47">
        <f>(3.815+1.232*AI47)*G47/1000</f>
        <v>12.672177335999999</v>
      </c>
      <c r="AX47">
        <f>(3.815+1.232*AJ47)*H47/1000</f>
        <v>11.014077479999999</v>
      </c>
      <c r="AY47">
        <f>(3.815+1.232*AK47)*I47/1000</f>
        <v>12.717287072</v>
      </c>
      <c r="AZ47">
        <f>(3.815+1.232*AL47)*J47/1000</f>
        <v>14.342240136000003</v>
      </c>
      <c r="BA47">
        <f>(3.815+1.232*AM47)*K47/1000</f>
        <v>14.521294815999999</v>
      </c>
      <c r="BB47">
        <f>(3.815+1.232*AN47)*L47/1000</f>
        <v>17.481844519999999</v>
      </c>
    </row>
    <row r="48" spans="1:54" ht="17">
      <c r="A48" s="55">
        <v>2491</v>
      </c>
      <c r="B48" s="55">
        <v>1976</v>
      </c>
      <c r="C48" s="55">
        <v>2254</v>
      </c>
      <c r="D48" s="55">
        <v>3039</v>
      </c>
      <c r="E48" s="55">
        <v>2898</v>
      </c>
      <c r="F48" s="55">
        <v>2530</v>
      </c>
      <c r="G48" s="55">
        <v>2096</v>
      </c>
      <c r="H48" s="55">
        <v>3011</v>
      </c>
      <c r="I48" s="55">
        <v>3005</v>
      </c>
      <c r="J48" s="55">
        <v>3454</v>
      </c>
      <c r="K48" s="55">
        <v>2893</v>
      </c>
      <c r="L48" s="55">
        <v>2894</v>
      </c>
      <c r="O48" s="55">
        <v>2001</v>
      </c>
      <c r="P48" s="55">
        <v>1610</v>
      </c>
      <c r="Q48" s="55">
        <v>2246</v>
      </c>
      <c r="R48" s="55">
        <v>2385</v>
      </c>
      <c r="S48" s="55">
        <v>2340</v>
      </c>
      <c r="T48" s="55">
        <v>2099</v>
      </c>
      <c r="U48" s="55">
        <v>1732</v>
      </c>
      <c r="V48" s="55">
        <v>2486</v>
      </c>
      <c r="W48" s="55">
        <v>2802</v>
      </c>
      <c r="X48" s="55">
        <v>2885</v>
      </c>
      <c r="Y48" s="55">
        <v>2125</v>
      </c>
      <c r="Z48" s="55">
        <v>2508</v>
      </c>
      <c r="AC48" s="55">
        <v>0.82399999999999995</v>
      </c>
      <c r="AD48" s="55">
        <v>0.87</v>
      </c>
      <c r="AE48" s="55">
        <v>0.93799999999999994</v>
      </c>
      <c r="AF48" s="55">
        <v>0.79200000000000004</v>
      </c>
      <c r="AG48" s="55">
        <v>0.82899999999999996</v>
      </c>
      <c r="AH48" s="55">
        <v>0.85099999999999998</v>
      </c>
      <c r="AI48" s="55">
        <v>0.83</v>
      </c>
      <c r="AJ48" s="55">
        <v>0.84899999999999998</v>
      </c>
      <c r="AK48" s="55">
        <v>0.91400000000000003</v>
      </c>
      <c r="AL48" s="55">
        <v>0.80800000000000005</v>
      </c>
      <c r="AM48" s="55">
        <v>0.78</v>
      </c>
      <c r="AN48" s="55">
        <v>0.86</v>
      </c>
      <c r="AQ48">
        <f>(3.815+1.232*AC48)*A48/1000</f>
        <v>12.031948487999998</v>
      </c>
      <c r="AR48">
        <f>(3.815+1.232*AD48)*B48/1000</f>
        <v>9.6563958400000001</v>
      </c>
      <c r="AS48">
        <f>(3.815+1.232*AE48)*C48/1000</f>
        <v>11.203768463999999</v>
      </c>
      <c r="AT48">
        <f>(3.815+1.232*AF48)*D48/1000</f>
        <v>14.559071016000001</v>
      </c>
      <c r="AU48">
        <f>(3.815+1.232*AG48)*E48/1000</f>
        <v>14.015678544</v>
      </c>
      <c r="AV48">
        <f>(3.815+1.232*AH48)*F48/1000</f>
        <v>12.30448296</v>
      </c>
      <c r="AW48">
        <f>(3.815+1.232*AI48)*G48/1000</f>
        <v>10.13952576</v>
      </c>
      <c r="AX48">
        <f>(3.815+1.232*AJ48)*H48/1000</f>
        <v>14.636374647999999</v>
      </c>
      <c r="AY48">
        <f>(3.815+1.232*AK48)*I48/1000</f>
        <v>14.847849240000002</v>
      </c>
      <c r="AZ48">
        <f>(3.815+1.232*AL48)*J48/1000</f>
        <v>16.615315024000001</v>
      </c>
      <c r="BA48">
        <f>(3.815+1.232*AM48)*K48/1000</f>
        <v>13.816852279999999</v>
      </c>
      <c r="BB48">
        <f>(3.815+1.232*AN48)*L48/1000</f>
        <v>14.106860880000003</v>
      </c>
    </row>
    <row r="49" spans="1:54" ht="17">
      <c r="A49" s="55">
        <v>2570</v>
      </c>
      <c r="B49" s="55">
        <v>2063</v>
      </c>
      <c r="C49" s="55">
        <v>2678</v>
      </c>
      <c r="D49" s="55">
        <v>3087</v>
      </c>
      <c r="E49" s="55">
        <v>2608</v>
      </c>
      <c r="F49" s="55">
        <v>1949</v>
      </c>
      <c r="G49" s="55">
        <v>2352</v>
      </c>
      <c r="H49" s="55">
        <v>2944</v>
      </c>
      <c r="I49" s="55">
        <v>3504</v>
      </c>
      <c r="J49" s="55">
        <v>2907</v>
      </c>
      <c r="K49" s="55">
        <v>3394</v>
      </c>
      <c r="L49" s="55">
        <v>3123</v>
      </c>
      <c r="O49" s="55">
        <v>2099</v>
      </c>
      <c r="P49" s="55">
        <v>1598</v>
      </c>
      <c r="Q49" s="55">
        <v>2672</v>
      </c>
      <c r="R49" s="55">
        <v>2452</v>
      </c>
      <c r="S49" s="55">
        <v>2077</v>
      </c>
      <c r="T49" s="55">
        <v>1508</v>
      </c>
      <c r="U49" s="55">
        <v>2014</v>
      </c>
      <c r="V49" s="55">
        <v>2719</v>
      </c>
      <c r="W49" s="55">
        <v>3043</v>
      </c>
      <c r="X49" s="55">
        <v>2478</v>
      </c>
      <c r="Y49" s="55">
        <v>2713</v>
      </c>
      <c r="Z49" s="55">
        <v>2686</v>
      </c>
      <c r="AC49" s="55">
        <v>0.80300000000000005</v>
      </c>
      <c r="AD49" s="55">
        <v>0.81499999999999995</v>
      </c>
      <c r="AE49" s="55">
        <v>0.996</v>
      </c>
      <c r="AF49" s="55">
        <v>0.78500000000000003</v>
      </c>
      <c r="AG49" s="55">
        <v>0.80800000000000005</v>
      </c>
      <c r="AH49" s="55">
        <v>0.82899999999999996</v>
      </c>
      <c r="AI49" s="55">
        <v>0.82699999999999996</v>
      </c>
      <c r="AJ49" s="55">
        <v>0.82599999999999996</v>
      </c>
      <c r="AK49" s="55">
        <v>0.93200000000000005</v>
      </c>
      <c r="AL49" s="55">
        <v>0.83499999999999996</v>
      </c>
      <c r="AM49" s="55">
        <v>0.73499999999999999</v>
      </c>
      <c r="AN49" s="55">
        <v>0.86699999999999999</v>
      </c>
      <c r="AQ49">
        <f>(3.815+1.232*AC49)*A49/1000</f>
        <v>12.347040719999999</v>
      </c>
      <c r="AR49">
        <f>(3.815+1.232*AD49)*B49/1000</f>
        <v>9.9417620400000004</v>
      </c>
      <c r="AS49">
        <f>(3.815+1.232*AE49)*C49/1000</f>
        <v>13.502668816</v>
      </c>
      <c r="AT49">
        <f>(3.815+1.232*AF49)*D49/1000</f>
        <v>14.762404440000001</v>
      </c>
      <c r="AU49">
        <f>(3.815+1.232*AG49)*E49/1000</f>
        <v>12.545669247999999</v>
      </c>
      <c r="AV49">
        <f>(3.815+1.232*AH49)*F49/1000</f>
        <v>9.4260032719999991</v>
      </c>
      <c r="AW49">
        <f>(3.815+1.232*AI49)*G49/1000</f>
        <v>11.369248128000001</v>
      </c>
      <c r="AX49">
        <f>(3.815+1.232*AJ49)*H49/1000</f>
        <v>14.227268608000001</v>
      </c>
      <c r="AY49">
        <f>(3.815+1.232*AK49)*I49/1000</f>
        <v>17.391136895999999</v>
      </c>
      <c r="AZ49">
        <f>(3.815+1.232*AL49)*J49/1000</f>
        <v>14.080694039999999</v>
      </c>
      <c r="BA49">
        <f>(3.815+1.232*AM49)*K49/1000</f>
        <v>16.021444880000001</v>
      </c>
      <c r="BB49">
        <f>(3.815+1.232*AN49)*L49/1000</f>
        <v>15.250058711999998</v>
      </c>
    </row>
    <row r="50" spans="1:54" ht="17">
      <c r="A50" s="55">
        <v>2350</v>
      </c>
      <c r="B50" s="55">
        <v>2522</v>
      </c>
      <c r="C50" s="55">
        <v>2789</v>
      </c>
      <c r="D50" s="55">
        <v>2982</v>
      </c>
      <c r="E50" s="55">
        <v>2101</v>
      </c>
      <c r="F50" s="55">
        <v>1881</v>
      </c>
      <c r="G50" s="55">
        <v>2133</v>
      </c>
      <c r="H50" s="55">
        <v>2757</v>
      </c>
      <c r="I50" s="55">
        <v>3500</v>
      </c>
      <c r="J50" s="55">
        <v>3035</v>
      </c>
      <c r="K50" s="55">
        <v>3115</v>
      </c>
      <c r="L50" s="55">
        <v>3456</v>
      </c>
      <c r="O50" s="55">
        <v>1930</v>
      </c>
      <c r="P50" s="55">
        <v>1981</v>
      </c>
      <c r="Q50" s="55">
        <v>2713</v>
      </c>
      <c r="R50" s="55">
        <v>2336</v>
      </c>
      <c r="S50" s="55">
        <v>1613</v>
      </c>
      <c r="T50" s="55">
        <v>1483</v>
      </c>
      <c r="U50" s="55">
        <v>1783</v>
      </c>
      <c r="V50" s="55">
        <v>2567</v>
      </c>
      <c r="W50" s="55">
        <v>3051</v>
      </c>
      <c r="X50" s="55">
        <v>2434</v>
      </c>
      <c r="Y50" s="55">
        <v>2458</v>
      </c>
      <c r="Z50" s="55">
        <v>3014</v>
      </c>
      <c r="AC50" s="55">
        <v>0.81699999999999995</v>
      </c>
      <c r="AD50" s="55">
        <v>0.77500000000000002</v>
      </c>
      <c r="AE50" s="55">
        <v>0.998</v>
      </c>
      <c r="AF50" s="55">
        <v>0.79400000000000004</v>
      </c>
      <c r="AG50" s="55">
        <v>0.79700000000000004</v>
      </c>
      <c r="AH50" s="55">
        <v>0.77400000000000002</v>
      </c>
      <c r="AI50" s="55">
        <v>0.85599999999999998</v>
      </c>
      <c r="AJ50" s="55">
        <v>0.92400000000000004</v>
      </c>
      <c r="AK50" s="55">
        <v>0.86799999999999999</v>
      </c>
      <c r="AL50" s="55">
        <v>0.85199999999999998</v>
      </c>
      <c r="AM50" s="55">
        <v>0.79900000000000004</v>
      </c>
      <c r="AN50" s="55">
        <v>0.86</v>
      </c>
      <c r="AQ50">
        <f>(3.815+1.232*AC50)*A50/1000</f>
        <v>11.330628399999998</v>
      </c>
      <c r="AR50">
        <f>(3.815+1.232*AD50)*B50/1000</f>
        <v>12.029435600000001</v>
      </c>
      <c r="AS50">
        <f>(3.815+1.232*AE50)*C50/1000</f>
        <v>14.069210904</v>
      </c>
      <c r="AT50">
        <f>(3.815+1.232*AF50)*D50/1000</f>
        <v>14.293346256</v>
      </c>
      <c r="AU50">
        <f>(3.815+1.232*AG50)*E50/1000</f>
        <v>10.078295303999999</v>
      </c>
      <c r="AV50">
        <f>(3.815+1.232*AH50)*F50/1000</f>
        <v>8.9696764079999998</v>
      </c>
      <c r="AW50">
        <f>(3.815+1.232*AI50)*G50/1000</f>
        <v>10.386839736000001</v>
      </c>
      <c r="AX50">
        <f>(3.815+1.232*AJ50)*H50/1000</f>
        <v>13.656435576</v>
      </c>
      <c r="AY50">
        <f>(3.815+1.232*AK50)*I50/1000</f>
        <v>17.095316</v>
      </c>
      <c r="AZ50">
        <f>(3.815+1.232*AL50)*J50/1000</f>
        <v>14.764255239999999</v>
      </c>
      <c r="BA50">
        <f>(3.815+1.232*AM50)*K50/1000</f>
        <v>14.950031320000001</v>
      </c>
      <c r="BB50">
        <f>(3.815+1.232*AN50)*L50/1000</f>
        <v>16.846341120000002</v>
      </c>
    </row>
    <row r="51" spans="1:54" ht="17">
      <c r="A51" s="55">
        <v>2193</v>
      </c>
      <c r="B51" s="55">
        <v>2073</v>
      </c>
      <c r="C51" s="55">
        <v>2572</v>
      </c>
      <c r="D51" s="55">
        <v>2279</v>
      </c>
      <c r="E51" s="55">
        <v>2028</v>
      </c>
      <c r="F51" s="55">
        <v>1867</v>
      </c>
      <c r="G51" s="55">
        <v>2347</v>
      </c>
      <c r="H51" s="55">
        <v>2390</v>
      </c>
      <c r="I51" s="55">
        <v>3021</v>
      </c>
      <c r="J51" s="55">
        <v>2567</v>
      </c>
      <c r="K51" s="55">
        <v>2788</v>
      </c>
      <c r="L51" s="55">
        <v>3158</v>
      </c>
      <c r="O51" s="55">
        <v>1651</v>
      </c>
      <c r="P51" s="55">
        <v>1797</v>
      </c>
      <c r="Q51" s="55">
        <v>2528</v>
      </c>
      <c r="R51" s="55">
        <v>1757</v>
      </c>
      <c r="S51" s="55">
        <v>1582</v>
      </c>
      <c r="T51" s="55">
        <v>1579</v>
      </c>
      <c r="U51" s="55">
        <v>1949</v>
      </c>
      <c r="V51" s="55">
        <v>2194</v>
      </c>
      <c r="W51" s="55">
        <v>2612</v>
      </c>
      <c r="X51" s="55">
        <v>2086</v>
      </c>
      <c r="Y51" s="55">
        <v>2225</v>
      </c>
      <c r="Z51" s="55">
        <v>2773</v>
      </c>
      <c r="AC51" s="55">
        <v>0.82099999999999995</v>
      </c>
      <c r="AD51" s="55">
        <v>0.78500000000000003</v>
      </c>
      <c r="AE51" s="55">
        <v>0.97299999999999998</v>
      </c>
      <c r="AF51" s="55">
        <v>0.78300000000000003</v>
      </c>
      <c r="AG51" s="55">
        <v>0.76700000000000002</v>
      </c>
      <c r="AH51" s="55">
        <v>0.78900000000000003</v>
      </c>
      <c r="AI51" s="55">
        <v>0.83599999999999997</v>
      </c>
      <c r="AJ51" s="55">
        <v>0.93100000000000005</v>
      </c>
      <c r="AK51" s="55">
        <v>0.872</v>
      </c>
      <c r="AL51" s="55">
        <v>0.80200000000000005</v>
      </c>
      <c r="AM51" s="55">
        <v>0.78900000000000003</v>
      </c>
      <c r="AN51" s="55">
        <v>0.872</v>
      </c>
      <c r="AQ51">
        <f>(3.815+1.232*AC51)*A51/1000</f>
        <v>10.584453095999999</v>
      </c>
      <c r="AR51">
        <f>(3.815+1.232*AD51)*B51/1000</f>
        <v>9.9133347599999997</v>
      </c>
      <c r="AS51">
        <f>(3.815+1.232*AE51)*C51/1000</f>
        <v>12.895328992</v>
      </c>
      <c r="AT51">
        <f>(3.815+1.232*AF51)*D51/1000</f>
        <v>10.892836024000001</v>
      </c>
      <c r="AU51">
        <f>(3.815+1.232*AG51)*E51/1000</f>
        <v>9.6531664320000008</v>
      </c>
      <c r="AV51">
        <f>(3.815+1.232*AH51)*F51/1000</f>
        <v>8.9374186160000004</v>
      </c>
      <c r="AW51">
        <f>(3.815+1.232*AI51)*G51/1000</f>
        <v>11.371102344000001</v>
      </c>
      <c r="AX51">
        <f>(3.815+1.232*AJ51)*H51/1000</f>
        <v>11.859160880000001</v>
      </c>
      <c r="AY51">
        <f>(3.815+1.232*AK51)*I51/1000</f>
        <v>14.770587384000001</v>
      </c>
      <c r="AZ51">
        <f>(3.815+1.232*AL51)*J51/1000</f>
        <v>12.329465288</v>
      </c>
      <c r="BA51">
        <f>(3.815+1.232*AM51)*K51/1000</f>
        <v>13.346289824000001</v>
      </c>
      <c r="BB51">
        <f>(3.815+1.232*AN51)*L51/1000</f>
        <v>15.440422032000001</v>
      </c>
    </row>
    <row r="52" spans="1:54" ht="17">
      <c r="A52" s="55">
        <v>1817</v>
      </c>
      <c r="B52" s="55">
        <v>1631</v>
      </c>
      <c r="C52" s="55">
        <v>1750</v>
      </c>
      <c r="D52" s="55">
        <v>2055</v>
      </c>
      <c r="E52" s="55">
        <v>2450</v>
      </c>
      <c r="F52" s="55">
        <v>2180</v>
      </c>
      <c r="G52" s="55">
        <v>2466</v>
      </c>
      <c r="H52" s="55">
        <v>2611</v>
      </c>
      <c r="I52" s="55">
        <v>2726</v>
      </c>
      <c r="J52" s="55">
        <v>2498</v>
      </c>
      <c r="K52" s="55">
        <v>3352</v>
      </c>
      <c r="L52" s="55">
        <v>3465</v>
      </c>
      <c r="O52" s="55">
        <v>1461</v>
      </c>
      <c r="P52" s="55">
        <v>1548</v>
      </c>
      <c r="Q52" s="55">
        <v>1738</v>
      </c>
      <c r="R52" s="55">
        <v>1569</v>
      </c>
      <c r="S52" s="55">
        <v>2080</v>
      </c>
      <c r="T52" s="55">
        <v>1852</v>
      </c>
      <c r="U52" s="55">
        <v>2061</v>
      </c>
      <c r="V52" s="55">
        <v>2319</v>
      </c>
      <c r="W52" s="55">
        <v>2322</v>
      </c>
      <c r="X52" s="55">
        <v>1956</v>
      </c>
      <c r="Y52" s="55">
        <v>2717</v>
      </c>
      <c r="Z52" s="55">
        <v>3196</v>
      </c>
      <c r="AC52" s="55">
        <v>0.753</v>
      </c>
      <c r="AD52" s="55">
        <v>0.86699999999999999</v>
      </c>
      <c r="AE52" s="55">
        <v>0.98299999999999998</v>
      </c>
      <c r="AF52" s="55">
        <v>0.77100000000000002</v>
      </c>
      <c r="AG52" s="55">
        <v>0.78</v>
      </c>
      <c r="AH52" s="55">
        <v>0.84599999999999997</v>
      </c>
      <c r="AI52" s="55">
        <v>0.83</v>
      </c>
      <c r="AJ52" s="55">
        <v>0.91800000000000004</v>
      </c>
      <c r="AK52" s="55">
        <v>0.86499999999999999</v>
      </c>
      <c r="AL52" s="55">
        <v>0.81299999999999994</v>
      </c>
      <c r="AM52" s="55">
        <v>0.79800000000000004</v>
      </c>
      <c r="AN52" s="55">
        <v>0.878</v>
      </c>
      <c r="AQ52">
        <f>(3.815+1.232*AC52)*A52/1000</f>
        <v>8.6174786319999992</v>
      </c>
      <c r="AR52">
        <f>(3.815+1.232*AD52)*B52/1000</f>
        <v>7.964407864</v>
      </c>
      <c r="AS52">
        <f>(3.815+1.232*AE52)*C52/1000</f>
        <v>8.795598</v>
      </c>
      <c r="AT52">
        <f>(3.815+1.232*AF52)*D52/1000</f>
        <v>9.7918119600000004</v>
      </c>
      <c r="AU52">
        <f>(3.815+1.232*AG52)*E52/1000</f>
        <v>11.701101999999999</v>
      </c>
      <c r="AV52">
        <f>(3.815+1.232*AH52)*F52/1000</f>
        <v>10.588852960000001</v>
      </c>
      <c r="AW52">
        <f>(3.815+1.232*AI52)*G52/1000</f>
        <v>11.92942296</v>
      </c>
      <c r="AX52">
        <f>(3.815+1.232*AJ52)*H52/1000</f>
        <v>12.913943336000001</v>
      </c>
      <c r="AY52">
        <f>(3.815+1.232*AK52)*I52/1000</f>
        <v>13.30473368</v>
      </c>
      <c r="AZ52">
        <f>(3.815+1.232*AL52)*J52/1000</f>
        <v>12.031906767999999</v>
      </c>
      <c r="BA52">
        <f>(3.815+1.232*AM52)*K52/1000</f>
        <v>16.083351871999998</v>
      </c>
      <c r="BB52">
        <f>(3.815+1.232*AN52)*L52/1000</f>
        <v>16.967051640000001</v>
      </c>
    </row>
    <row r="53" spans="1:54" ht="17">
      <c r="A53" s="55">
        <v>2318</v>
      </c>
      <c r="B53" s="55">
        <v>2256</v>
      </c>
      <c r="C53" s="55">
        <v>2297</v>
      </c>
      <c r="D53" s="55">
        <v>2112</v>
      </c>
      <c r="E53" s="55">
        <v>2981</v>
      </c>
      <c r="F53" s="55">
        <v>2366</v>
      </c>
      <c r="G53" s="55">
        <v>3054</v>
      </c>
      <c r="H53" s="55">
        <v>3151</v>
      </c>
      <c r="I53" s="55">
        <v>3201</v>
      </c>
      <c r="J53" s="55">
        <v>2783</v>
      </c>
      <c r="K53" s="55">
        <v>2755</v>
      </c>
      <c r="L53" s="55">
        <v>3710</v>
      </c>
      <c r="O53" s="55">
        <v>1781</v>
      </c>
      <c r="P53" s="55">
        <v>1929</v>
      </c>
      <c r="Q53" s="55">
        <v>2082</v>
      </c>
      <c r="R53" s="55">
        <v>1591</v>
      </c>
      <c r="S53" s="55">
        <v>2294</v>
      </c>
      <c r="T53" s="55">
        <v>2073</v>
      </c>
      <c r="U53" s="55">
        <v>2683</v>
      </c>
      <c r="V53" s="55">
        <v>2699</v>
      </c>
      <c r="W53" s="55">
        <v>2848</v>
      </c>
      <c r="X53" s="55">
        <v>2121</v>
      </c>
      <c r="Y53" s="55">
        <v>2159</v>
      </c>
      <c r="Z53" s="55">
        <v>3231</v>
      </c>
      <c r="AC53" s="55">
        <v>0.80400000000000005</v>
      </c>
      <c r="AD53" s="55">
        <v>0.94899999999999995</v>
      </c>
      <c r="AE53" s="55">
        <v>0.99299999999999999</v>
      </c>
      <c r="AF53" s="55">
        <v>0.76400000000000001</v>
      </c>
      <c r="AG53" s="55">
        <v>0.84899999999999998</v>
      </c>
      <c r="AH53" s="55">
        <v>0.85</v>
      </c>
      <c r="AI53" s="55">
        <v>0.83599999999999997</v>
      </c>
      <c r="AJ53" s="55">
        <v>0.88800000000000001</v>
      </c>
      <c r="AK53" s="55">
        <v>0.85199999999999998</v>
      </c>
      <c r="AL53" s="55">
        <v>0.78300000000000003</v>
      </c>
      <c r="AM53" s="55">
        <v>0.81100000000000005</v>
      </c>
      <c r="AN53" s="55">
        <v>0.92200000000000004</v>
      </c>
      <c r="AQ53">
        <f>(3.815+1.232*AC53)*A53/1000</f>
        <v>11.139213904</v>
      </c>
      <c r="AR53">
        <f>(3.815+1.232*AD53)*B53/1000</f>
        <v>11.244283008</v>
      </c>
      <c r="AS53">
        <f>(3.815+1.232*AE53)*C53/1000</f>
        <v>11.573149672</v>
      </c>
      <c r="AT53">
        <f>(3.815+1.232*AF53)*D53/1000</f>
        <v>10.045195776</v>
      </c>
      <c r="AU53">
        <f>(3.815+1.232*AG53)*E53/1000</f>
        <v>14.490545607999998</v>
      </c>
      <c r="AV53">
        <f>(3.815+1.232*AH53)*F53/1000</f>
        <v>11.503965199999998</v>
      </c>
      <c r="AW53">
        <f>(3.815+1.232*AI53)*G53/1000</f>
        <v>14.796483408</v>
      </c>
      <c r="AX53">
        <f>(3.815+1.232*AJ53)*H53/1000</f>
        <v>15.468309416</v>
      </c>
      <c r="AY53">
        <f>(3.815+1.232*AK53)*I53/1000</f>
        <v>15.571789463999998</v>
      </c>
      <c r="AZ53">
        <f>(3.815+1.232*AL53)*J53/1000</f>
        <v>13.301782648</v>
      </c>
      <c r="BA53">
        <f>(3.815+1.232*AM53)*K53/1000</f>
        <v>13.262988760000001</v>
      </c>
      <c r="BB53">
        <f>(3.815+1.232*AN53)*L53/1000</f>
        <v>18.367853839999999</v>
      </c>
    </row>
    <row r="54" spans="1:54" ht="17">
      <c r="A54" s="55">
        <v>1952</v>
      </c>
      <c r="B54" s="55">
        <v>2243</v>
      </c>
      <c r="C54" s="55">
        <v>2328</v>
      </c>
      <c r="D54" s="55">
        <v>2012</v>
      </c>
      <c r="E54" s="55">
        <v>1915</v>
      </c>
      <c r="F54" s="55">
        <v>1892</v>
      </c>
      <c r="G54" s="55">
        <v>2911</v>
      </c>
      <c r="H54" s="55">
        <v>3314</v>
      </c>
      <c r="I54" s="55">
        <v>3086</v>
      </c>
      <c r="J54" s="55">
        <v>3199</v>
      </c>
      <c r="K54" s="55">
        <v>3107</v>
      </c>
      <c r="L54" s="55">
        <v>3276</v>
      </c>
      <c r="O54" s="55">
        <v>1677</v>
      </c>
      <c r="P54" s="55">
        <v>1878</v>
      </c>
      <c r="Q54" s="55">
        <v>2190</v>
      </c>
      <c r="R54" s="55">
        <v>1626</v>
      </c>
      <c r="S54" s="55">
        <v>1494</v>
      </c>
      <c r="T54" s="55">
        <v>1620</v>
      </c>
      <c r="U54" s="55">
        <v>2744</v>
      </c>
      <c r="V54" s="55">
        <v>2962</v>
      </c>
      <c r="W54" s="55">
        <v>2783</v>
      </c>
      <c r="X54" s="55">
        <v>2713</v>
      </c>
      <c r="Y54" s="55">
        <v>2631</v>
      </c>
      <c r="Z54" s="55">
        <v>2755</v>
      </c>
      <c r="AC54" s="55">
        <v>0.76900000000000002</v>
      </c>
      <c r="AD54" s="55">
        <v>0.85499999999999998</v>
      </c>
      <c r="AE54" s="55">
        <v>0.90600000000000003</v>
      </c>
      <c r="AF54" s="55">
        <v>0.753</v>
      </c>
      <c r="AG54" s="55">
        <v>0.76900000000000002</v>
      </c>
      <c r="AH54" s="55">
        <v>0.876</v>
      </c>
      <c r="AI54" s="55">
        <v>0.878</v>
      </c>
      <c r="AJ54" s="55">
        <v>0.85699999999999998</v>
      </c>
      <c r="AK54" s="55">
        <v>0.89</v>
      </c>
      <c r="AL54" s="55">
        <v>0.76200000000000001</v>
      </c>
      <c r="AM54" s="55">
        <v>0.78400000000000003</v>
      </c>
      <c r="AN54" s="55">
        <v>0.871</v>
      </c>
      <c r="AQ54">
        <f>(3.815+1.232*AC54)*A54/1000</f>
        <v>9.2962204160000006</v>
      </c>
      <c r="AR54">
        <f>(3.815+1.232*AD54)*B54/1000</f>
        <v>10.919731480000001</v>
      </c>
      <c r="AS54">
        <f>(3.815+1.232*AE54)*C54/1000</f>
        <v>11.479814976</v>
      </c>
      <c r="AT54">
        <f>(3.815+1.232*AF54)*D54/1000</f>
        <v>9.5423043519999986</v>
      </c>
      <c r="AU54">
        <f>(3.815+1.232*AG54)*E54/1000</f>
        <v>9.1200113199999997</v>
      </c>
      <c r="AV54">
        <f>(3.815+1.232*AH54)*F54/1000</f>
        <v>9.2598869439999998</v>
      </c>
      <c r="AW54">
        <f>(3.815+1.232*AI54)*G54/1000</f>
        <v>14.254282056000001</v>
      </c>
      <c r="AX54">
        <f>(3.815+1.232*AJ54)*H54/1000</f>
        <v>16.141910736</v>
      </c>
      <c r="AY54">
        <f>(3.815+1.232*AK54)*I54/1000</f>
        <v>15.15682728</v>
      </c>
      <c r="AZ54">
        <f>(3.815+1.232*AL54)*J54/1000</f>
        <v>15.207355015999998</v>
      </c>
      <c r="BA54">
        <f>(3.815+1.232*AM54)*K54/1000</f>
        <v>14.854219016</v>
      </c>
      <c r="BB54">
        <f>(3.815+1.232*AN54)*L54/1000</f>
        <v>16.013323872000001</v>
      </c>
    </row>
    <row r="55" spans="1:54" ht="17">
      <c r="A55" s="55">
        <v>1820</v>
      </c>
      <c r="B55" s="55">
        <v>2082</v>
      </c>
      <c r="C55" s="55">
        <v>2449</v>
      </c>
      <c r="D55" s="55">
        <v>2033</v>
      </c>
      <c r="E55" s="55">
        <v>1958</v>
      </c>
      <c r="F55" s="55">
        <v>2233</v>
      </c>
      <c r="G55" s="55">
        <v>2200</v>
      </c>
      <c r="H55" s="55">
        <v>2335</v>
      </c>
      <c r="I55" s="55">
        <v>2680</v>
      </c>
      <c r="J55" s="55">
        <v>2873</v>
      </c>
      <c r="K55" s="55">
        <v>2655</v>
      </c>
      <c r="L55" s="55">
        <v>3287</v>
      </c>
      <c r="O55" s="55">
        <v>1581</v>
      </c>
      <c r="P55" s="55">
        <v>1794</v>
      </c>
      <c r="Q55" s="55">
        <v>2416</v>
      </c>
      <c r="R55" s="55">
        <v>1626</v>
      </c>
      <c r="S55" s="55">
        <v>1559</v>
      </c>
      <c r="T55" s="55">
        <v>1928</v>
      </c>
      <c r="U55" s="55">
        <v>1976</v>
      </c>
      <c r="V55" s="55">
        <v>2088</v>
      </c>
      <c r="W55" s="55">
        <v>2265</v>
      </c>
      <c r="X55" s="55">
        <v>2298</v>
      </c>
      <c r="Y55" s="55">
        <v>2388</v>
      </c>
      <c r="Z55" s="55">
        <v>2817</v>
      </c>
      <c r="AC55" s="55">
        <v>0.85899999999999999</v>
      </c>
      <c r="AD55" s="55">
        <v>0.83699999999999997</v>
      </c>
      <c r="AE55" s="55">
        <v>0.94</v>
      </c>
      <c r="AF55" s="55">
        <v>0.80800000000000005</v>
      </c>
      <c r="AG55" s="55">
        <v>0.78</v>
      </c>
      <c r="AH55" s="55">
        <v>0.85599999999999998</v>
      </c>
      <c r="AI55" s="55">
        <v>0.94299999999999995</v>
      </c>
      <c r="AJ55" s="55">
        <v>0.89400000000000002</v>
      </c>
      <c r="AK55" s="55">
        <v>0.90200000000000002</v>
      </c>
      <c r="AL55" s="55">
        <v>0.84799999999999998</v>
      </c>
      <c r="AM55" s="55">
        <v>0.84699999999999998</v>
      </c>
      <c r="AN55" s="55">
        <v>0.84099999999999997</v>
      </c>
      <c r="AQ55">
        <f>(3.815+1.232*AC55)*A55/1000</f>
        <v>8.8693841599999992</v>
      </c>
      <c r="AR55">
        <f>(3.815+1.232*AD55)*B55/1000</f>
        <v>10.089755088</v>
      </c>
      <c r="AS55">
        <f>(3.815+1.232*AE55)*C55/1000</f>
        <v>12.179072919999999</v>
      </c>
      <c r="AT55">
        <f>(3.815+1.232*AF55)*D55/1000</f>
        <v>9.7796570480000007</v>
      </c>
      <c r="AU55">
        <f>(3.815+1.232*AG55)*E55/1000</f>
        <v>9.3513296799999992</v>
      </c>
      <c r="AV55">
        <f>(3.815+1.232*AH55)*F55/1000</f>
        <v>10.873798936</v>
      </c>
      <c r="AW55">
        <f>(3.815+1.232*AI55)*G55/1000</f>
        <v>10.948907199999999</v>
      </c>
      <c r="AX55">
        <f>(3.815+1.232*AJ55)*H55/1000</f>
        <v>11.479812679999998</v>
      </c>
      <c r="AY55">
        <f>(3.815+1.232*AK55)*I55/1000</f>
        <v>13.20238752</v>
      </c>
      <c r="AZ55">
        <f>(3.815+1.232*AL55)*J55/1000</f>
        <v>13.962021527999999</v>
      </c>
      <c r="BA55">
        <f>(3.815+1.232*AM55)*K55/1000</f>
        <v>12.89932812</v>
      </c>
      <c r="BB55">
        <f>(3.815+1.232*AN55)*L55/1000</f>
        <v>15.945605144</v>
      </c>
    </row>
    <row r="56" spans="1:54" ht="17">
      <c r="A56" s="55">
        <v>2676</v>
      </c>
      <c r="B56" s="55">
        <v>2533</v>
      </c>
      <c r="C56" s="55">
        <v>2594</v>
      </c>
      <c r="D56" s="55">
        <v>3004</v>
      </c>
      <c r="E56" s="55">
        <v>2142</v>
      </c>
      <c r="F56" s="55">
        <v>1842</v>
      </c>
      <c r="G56" s="55">
        <v>2638</v>
      </c>
      <c r="H56" s="55">
        <v>2740</v>
      </c>
      <c r="I56" s="55">
        <v>2887</v>
      </c>
      <c r="J56" s="55">
        <v>2703</v>
      </c>
      <c r="K56" s="55">
        <v>3273</v>
      </c>
      <c r="L56" s="55">
        <v>3796</v>
      </c>
      <c r="O56" s="55">
        <v>2321</v>
      </c>
      <c r="P56" s="55">
        <v>2307</v>
      </c>
      <c r="Q56" s="55">
        <v>2580</v>
      </c>
      <c r="R56" s="55">
        <v>2312</v>
      </c>
      <c r="S56" s="55">
        <v>1720</v>
      </c>
      <c r="T56" s="55">
        <v>1557</v>
      </c>
      <c r="U56" s="55">
        <v>2270</v>
      </c>
      <c r="V56" s="55">
        <v>2313</v>
      </c>
      <c r="W56" s="55">
        <v>2420</v>
      </c>
      <c r="X56" s="55">
        <v>2122</v>
      </c>
      <c r="Y56" s="55">
        <v>2806</v>
      </c>
      <c r="Z56" s="55">
        <v>3183</v>
      </c>
      <c r="AC56" s="55">
        <v>0.86899999999999999</v>
      </c>
      <c r="AD56" s="55">
        <v>0.86199999999999999</v>
      </c>
      <c r="AE56" s="55">
        <v>0.98699999999999999</v>
      </c>
      <c r="AF56" s="55">
        <v>0.8</v>
      </c>
      <c r="AG56" s="55">
        <v>0.79600000000000004</v>
      </c>
      <c r="AH56" s="55">
        <v>0.86299999999999999</v>
      </c>
      <c r="AI56" s="55">
        <v>0.89800000000000002</v>
      </c>
      <c r="AJ56" s="55">
        <v>0.89400000000000002</v>
      </c>
      <c r="AK56" s="55">
        <v>0.84499999999999997</v>
      </c>
      <c r="AL56" s="55">
        <v>0.8</v>
      </c>
      <c r="AM56" s="55">
        <v>0.89900000000000002</v>
      </c>
      <c r="AN56" s="55">
        <v>0.85699999999999998</v>
      </c>
      <c r="AQ56">
        <f>(3.815+1.232*AC56)*A56/1000</f>
        <v>13.073887007999998</v>
      </c>
      <c r="AR56">
        <f>(3.815+1.232*AD56)*B56/1000</f>
        <v>12.353400472000001</v>
      </c>
      <c r="AS56">
        <f>(3.815+1.232*AE56)*C56/1000</f>
        <v>13.050372496</v>
      </c>
      <c r="AT56">
        <f>(3.815+1.232*AF56)*D56/1000</f>
        <v>14.421002400000001</v>
      </c>
      <c r="AU56">
        <f>(3.815+1.232*AG56)*E56/1000</f>
        <v>10.272329423999999</v>
      </c>
      <c r="AV56">
        <f>(3.815+1.232*AH56)*F56/1000</f>
        <v>8.9856738719999996</v>
      </c>
      <c r="AW56">
        <f>(3.815+1.232*AI56)*G56/1000</f>
        <v>12.982484368000001</v>
      </c>
      <c r="AX56">
        <f>(3.815+1.232*AJ56)*H56/1000</f>
        <v>13.470957919999998</v>
      </c>
      <c r="AY56">
        <f>(3.815+1.232*AK56)*I56/1000</f>
        <v>14.019387480000001</v>
      </c>
      <c r="AZ56">
        <f>(3.815+1.232*AL56)*J56/1000</f>
        <v>12.9760218</v>
      </c>
      <c r="BA56">
        <f>(3.815+1.232*AM56)*K56/1000</f>
        <v>16.111565064000001</v>
      </c>
      <c r="BB56">
        <f>(3.815+1.232*AN56)*L56/1000</f>
        <v>18.489647903999998</v>
      </c>
    </row>
    <row r="57" spans="1:54" ht="17">
      <c r="A57" s="55">
        <v>2255</v>
      </c>
      <c r="B57" s="55">
        <v>2568</v>
      </c>
      <c r="C57" s="55">
        <v>2622</v>
      </c>
      <c r="D57" s="55">
        <v>2712</v>
      </c>
      <c r="E57" s="55">
        <v>2119</v>
      </c>
      <c r="F57" s="55">
        <v>2241</v>
      </c>
      <c r="G57" s="55">
        <v>2315</v>
      </c>
      <c r="H57" s="55">
        <v>2471</v>
      </c>
      <c r="I57" s="55">
        <v>2331</v>
      </c>
      <c r="J57" s="55">
        <v>2808</v>
      </c>
      <c r="K57" s="55">
        <v>4002</v>
      </c>
      <c r="L57" s="55">
        <v>2855</v>
      </c>
      <c r="O57" s="55">
        <v>2059</v>
      </c>
      <c r="P57" s="55">
        <v>2322</v>
      </c>
      <c r="Q57" s="55">
        <v>2601</v>
      </c>
      <c r="R57" s="55">
        <v>2312</v>
      </c>
      <c r="S57" s="55">
        <v>1697</v>
      </c>
      <c r="T57" s="55">
        <v>1909</v>
      </c>
      <c r="U57" s="55">
        <v>2140</v>
      </c>
      <c r="V57" s="55">
        <v>2074</v>
      </c>
      <c r="W57" s="55">
        <v>1934</v>
      </c>
      <c r="X57" s="55">
        <v>2260</v>
      </c>
      <c r="Y57" s="55">
        <v>3619</v>
      </c>
      <c r="Z57" s="55">
        <v>2412</v>
      </c>
      <c r="AC57" s="55">
        <v>0.86699999999999999</v>
      </c>
      <c r="AD57" s="55">
        <v>0.91100000000000003</v>
      </c>
      <c r="AE57" s="55">
        <v>0.995</v>
      </c>
      <c r="AF57" s="55">
        <v>0.77</v>
      </c>
      <c r="AG57" s="55">
        <v>0.80300000000000005</v>
      </c>
      <c r="AH57" s="55">
        <v>0.84499999999999997</v>
      </c>
      <c r="AI57" s="55">
        <v>0.86099999999999999</v>
      </c>
      <c r="AJ57" s="55">
        <v>0.84399999999999997</v>
      </c>
      <c r="AK57" s="55">
        <v>0.83799999999999997</v>
      </c>
      <c r="AL57" s="55">
        <v>0.78500000000000003</v>
      </c>
      <c r="AM57" s="55">
        <v>0.85699999999999998</v>
      </c>
      <c r="AN57" s="55">
        <v>0.83899999999999997</v>
      </c>
      <c r="AQ57">
        <f>(3.815+1.232*AC57)*A57/1000</f>
        <v>11.01148972</v>
      </c>
      <c r="AR57">
        <f>(3.815+1.232*AD57)*B57/1000</f>
        <v>12.679119935999999</v>
      </c>
      <c r="AS57">
        <f>(3.815+1.232*AE57)*C57/1000</f>
        <v>13.21708248</v>
      </c>
      <c r="AT57">
        <f>(3.815+1.232*AF57)*D57/1000</f>
        <v>12.91899168</v>
      </c>
      <c r="AU57">
        <f>(3.815+1.232*AG57)*E57/1000</f>
        <v>10.180303223999999</v>
      </c>
      <c r="AV57">
        <f>(3.815+1.232*AH57)*F57/1000</f>
        <v>10.882385640000001</v>
      </c>
      <c r="AW57">
        <f>(3.815+1.232*AI57)*G57/1000</f>
        <v>11.287365880000001</v>
      </c>
      <c r="AX57">
        <f>(3.815+1.232*AJ57)*H57/1000</f>
        <v>11.996230568000001</v>
      </c>
      <c r="AY57">
        <f>(3.815+1.232*AK57)*I57/1000</f>
        <v>11.299326696</v>
      </c>
      <c r="AZ57">
        <f>(3.815+1.232*AL57)*J57/1000</f>
        <v>13.428192960000001</v>
      </c>
      <c r="BA57">
        <f>(3.815+1.232*AM57)*K57/1000</f>
        <v>19.493037647999998</v>
      </c>
      <c r="BB57">
        <f>(3.815+1.232*AN57)*L57/1000</f>
        <v>13.84289004</v>
      </c>
    </row>
    <row r="58" spans="1:54" ht="17">
      <c r="A58" s="55">
        <v>2073</v>
      </c>
      <c r="B58" s="55">
        <v>2950</v>
      </c>
      <c r="C58" s="55">
        <v>1775</v>
      </c>
      <c r="D58" s="55">
        <v>3295</v>
      </c>
      <c r="E58" s="55">
        <v>2129</v>
      </c>
      <c r="F58" s="55">
        <v>2357</v>
      </c>
      <c r="G58" s="55">
        <v>2567</v>
      </c>
      <c r="H58" s="55">
        <v>2559</v>
      </c>
      <c r="I58" s="55">
        <v>2586</v>
      </c>
      <c r="J58" s="55">
        <v>2680</v>
      </c>
      <c r="K58" s="55">
        <v>3948</v>
      </c>
      <c r="L58" s="55">
        <v>3037</v>
      </c>
      <c r="O58" s="55">
        <v>1772</v>
      </c>
      <c r="P58" s="55">
        <v>2518</v>
      </c>
      <c r="Q58" s="55">
        <v>1786</v>
      </c>
      <c r="R58" s="55">
        <v>2621</v>
      </c>
      <c r="S58" s="55">
        <v>1651</v>
      </c>
      <c r="T58" s="55">
        <v>2064</v>
      </c>
      <c r="U58" s="55">
        <v>2330</v>
      </c>
      <c r="V58" s="55">
        <v>2148</v>
      </c>
      <c r="W58" s="55">
        <v>2101</v>
      </c>
      <c r="X58" s="55">
        <v>2012</v>
      </c>
      <c r="Y58" s="55">
        <v>3580</v>
      </c>
      <c r="Z58" s="55">
        <v>2503</v>
      </c>
      <c r="AC58" s="55">
        <v>0.91300000000000003</v>
      </c>
      <c r="AD58" s="55">
        <v>0.90400000000000003</v>
      </c>
      <c r="AE58" s="55">
        <v>0.99199999999999999</v>
      </c>
      <c r="AF58" s="55">
        <v>0.85199999999999998</v>
      </c>
      <c r="AG58" s="55">
        <v>0.80100000000000005</v>
      </c>
      <c r="AH58" s="55">
        <v>0.85199999999999998</v>
      </c>
      <c r="AI58" s="55">
        <v>0.92400000000000004</v>
      </c>
      <c r="AJ58" s="55">
        <v>0.83899999999999997</v>
      </c>
      <c r="AK58" s="55">
        <v>0.83</v>
      </c>
      <c r="AL58" s="55">
        <v>0.80500000000000005</v>
      </c>
      <c r="AM58" s="55">
        <v>0.90400000000000003</v>
      </c>
      <c r="AN58" s="55">
        <v>0.84499999999999997</v>
      </c>
      <c r="AQ58">
        <f>(3.815+1.232*AC58)*A58/1000</f>
        <v>10.240238568000001</v>
      </c>
      <c r="AR58">
        <f>(3.815+1.232*AD58)*B58/1000</f>
        <v>14.539747599999998</v>
      </c>
      <c r="AS58">
        <f>(3.815+1.232*AE58)*C58/1000</f>
        <v>8.9409305999999997</v>
      </c>
      <c r="AT58">
        <f>(3.815+1.232*AF58)*D58/1000</f>
        <v>16.029067879999999</v>
      </c>
      <c r="AU58">
        <f>(3.815+1.232*AG58)*E58/1000</f>
        <v>10.223100328000001</v>
      </c>
      <c r="AV58">
        <f>(3.815+1.232*AH58)*F58/1000</f>
        <v>11.466013047999999</v>
      </c>
      <c r="AW58">
        <f>(3.815+1.232*AI58)*G58/1000</f>
        <v>12.715295656</v>
      </c>
      <c r="AX58">
        <f>(3.815+1.232*AJ58)*H58/1000</f>
        <v>12.407690231999998</v>
      </c>
      <c r="AY58">
        <f>(3.815+1.232*AK58)*I58/1000</f>
        <v>12.50993016</v>
      </c>
      <c r="AZ58">
        <f>(3.815+1.232*AL58)*J58/1000</f>
        <v>12.8821168</v>
      </c>
      <c r="BA58">
        <f>(3.815+1.232*AM58)*K58/1000</f>
        <v>19.458618143999999</v>
      </c>
      <c r="BB58">
        <f>(3.815+1.232*AN58)*L58/1000</f>
        <v>14.74779348</v>
      </c>
    </row>
    <row r="59" spans="1:54" ht="17">
      <c r="A59" s="55">
        <v>2286</v>
      </c>
      <c r="B59" s="55">
        <v>2600</v>
      </c>
      <c r="C59" s="55">
        <v>2057</v>
      </c>
      <c r="D59" s="55">
        <v>3139</v>
      </c>
      <c r="E59" s="55">
        <v>2437</v>
      </c>
      <c r="F59" s="55">
        <v>1979</v>
      </c>
      <c r="G59" s="55">
        <v>2111</v>
      </c>
      <c r="H59" s="55">
        <v>2817</v>
      </c>
      <c r="I59" s="55">
        <v>2846</v>
      </c>
      <c r="J59" s="55">
        <v>3927</v>
      </c>
      <c r="K59" s="55">
        <v>4292</v>
      </c>
      <c r="L59" s="55">
        <v>2991</v>
      </c>
      <c r="O59" s="55">
        <v>1832</v>
      </c>
      <c r="P59" s="55">
        <v>2322</v>
      </c>
      <c r="Q59" s="55">
        <v>1905</v>
      </c>
      <c r="R59" s="55">
        <v>2485</v>
      </c>
      <c r="S59" s="55">
        <v>2031</v>
      </c>
      <c r="T59" s="55">
        <v>1638</v>
      </c>
      <c r="U59" s="55">
        <v>1943</v>
      </c>
      <c r="V59" s="55">
        <v>2550</v>
      </c>
      <c r="W59" s="55">
        <v>2251</v>
      </c>
      <c r="X59" s="55">
        <v>3251</v>
      </c>
      <c r="Y59" s="55">
        <v>3687</v>
      </c>
      <c r="Z59" s="55">
        <v>2433</v>
      </c>
      <c r="AC59" s="55">
        <v>0.85499999999999998</v>
      </c>
      <c r="AD59" s="55">
        <v>0.85399999999999998</v>
      </c>
      <c r="AE59" s="55">
        <v>1.006</v>
      </c>
      <c r="AF59" s="55">
        <v>0.79500000000000004</v>
      </c>
      <c r="AG59" s="55">
        <v>0.77600000000000002</v>
      </c>
      <c r="AH59" s="55">
        <v>0.876</v>
      </c>
      <c r="AI59" s="55">
        <v>0.90700000000000003</v>
      </c>
      <c r="AJ59" s="55">
        <v>0.83899999999999997</v>
      </c>
      <c r="AK59" s="55">
        <v>0.81200000000000006</v>
      </c>
      <c r="AL59" s="55">
        <v>0.751</v>
      </c>
      <c r="AM59" s="55">
        <v>0.90700000000000003</v>
      </c>
      <c r="AN59" s="55">
        <v>0.82399999999999995</v>
      </c>
      <c r="AQ59">
        <f>(3.815+1.232*AC59)*A59/1000</f>
        <v>11.129070960000002</v>
      </c>
      <c r="AR59">
        <f>(3.815+1.232*AD59)*B59/1000</f>
        <v>12.6545328</v>
      </c>
      <c r="AS59">
        <f>(3.815+1.232*AE59)*C59/1000</f>
        <v>10.396884344</v>
      </c>
      <c r="AT59">
        <f>(3.815+1.232*AF59)*D59/1000</f>
        <v>15.049747159999999</v>
      </c>
      <c r="AU59">
        <f>(3.815+1.232*AG59)*E59/1000</f>
        <v>11.627004983999999</v>
      </c>
      <c r="AV59">
        <f>(3.815+1.232*AH59)*F59/1000</f>
        <v>9.6856851279999994</v>
      </c>
      <c r="AW59">
        <f>(3.815+1.232*AI59)*G59/1000</f>
        <v>10.412347064</v>
      </c>
      <c r="AX59">
        <f>(3.815+1.232*AJ59)*H59/1000</f>
        <v>13.658641416</v>
      </c>
      <c r="AY59">
        <f>(3.815+1.232*AK59)*I59/1000</f>
        <v>13.704582864000001</v>
      </c>
      <c r="AZ59">
        <f>(3.815+1.232*AL59)*J59/1000</f>
        <v>18.614891063999998</v>
      </c>
      <c r="BA59">
        <f>(3.815+1.232*AM59)*K59/1000</f>
        <v>21.169963808000002</v>
      </c>
      <c r="BB59">
        <f>(3.815+1.232*AN59)*L59/1000</f>
        <v>14.447032488</v>
      </c>
    </row>
    <row r="60" spans="1:54" ht="17">
      <c r="A60" s="55">
        <v>1825</v>
      </c>
      <c r="B60" s="55">
        <v>1776</v>
      </c>
      <c r="C60" s="55">
        <v>2612</v>
      </c>
      <c r="D60" s="55">
        <v>2930</v>
      </c>
      <c r="E60" s="55">
        <v>2007</v>
      </c>
      <c r="F60" s="55">
        <v>2046</v>
      </c>
      <c r="G60" s="55">
        <v>2593</v>
      </c>
      <c r="H60" s="55">
        <v>3679</v>
      </c>
      <c r="I60" s="55">
        <v>2449</v>
      </c>
      <c r="J60" s="55">
        <v>4423</v>
      </c>
      <c r="K60" s="55">
        <v>4314</v>
      </c>
      <c r="L60" s="55">
        <v>3572</v>
      </c>
      <c r="O60" s="55">
        <v>1582</v>
      </c>
      <c r="P60" s="55">
        <v>1523</v>
      </c>
      <c r="Q60" s="55">
        <v>2464</v>
      </c>
      <c r="R60" s="55">
        <v>2389</v>
      </c>
      <c r="S60" s="55">
        <v>1618</v>
      </c>
      <c r="T60" s="55">
        <v>1684</v>
      </c>
      <c r="U60" s="55">
        <v>2364</v>
      </c>
      <c r="V60" s="55">
        <v>3244</v>
      </c>
      <c r="W60" s="55">
        <v>1985</v>
      </c>
      <c r="X60" s="55">
        <v>3741</v>
      </c>
      <c r="Y60" s="55">
        <v>3544</v>
      </c>
      <c r="Z60" s="55">
        <v>3113</v>
      </c>
      <c r="AC60" s="55">
        <v>0.80100000000000005</v>
      </c>
      <c r="AD60" s="55">
        <v>0.89300000000000002</v>
      </c>
      <c r="AE60" s="55">
        <v>0.92600000000000005</v>
      </c>
      <c r="AF60" s="55">
        <v>0.79200000000000004</v>
      </c>
      <c r="AG60" s="55">
        <v>0.83399999999999996</v>
      </c>
      <c r="AH60" s="55">
        <v>0.82699999999999996</v>
      </c>
      <c r="AI60" s="55">
        <v>0.92100000000000004</v>
      </c>
      <c r="AJ60" s="55">
        <v>0.90500000000000003</v>
      </c>
      <c r="AK60" s="55">
        <v>0.79100000000000004</v>
      </c>
      <c r="AL60" s="55">
        <v>0.82799999999999996</v>
      </c>
      <c r="AM60" s="55">
        <v>0.85899999999999999</v>
      </c>
      <c r="AN60" s="55">
        <v>0.81399999999999995</v>
      </c>
      <c r="AQ60">
        <f>(3.815+1.232*AC60)*A60/1000</f>
        <v>8.7633434000000001</v>
      </c>
      <c r="AR60">
        <f>(3.815+1.232*AD60)*B60/1000</f>
        <v>8.7293525760000001</v>
      </c>
      <c r="AS60">
        <f>(3.815+1.232*AE60)*C60/1000</f>
        <v>12.944633184000001</v>
      </c>
      <c r="AT60">
        <f>(3.815+1.232*AF60)*D60/1000</f>
        <v>14.036879920000001</v>
      </c>
      <c r="AU60">
        <f>(3.815+1.232*AG60)*E60/1000</f>
        <v>9.7188734159999992</v>
      </c>
      <c r="AV60">
        <f>(3.815+1.232*AH60)*F60/1000</f>
        <v>9.8900857440000003</v>
      </c>
      <c r="AW60">
        <f>(3.815+1.232*AI60)*G60/1000</f>
        <v>12.834499495999999</v>
      </c>
      <c r="AX60">
        <f>(3.815+1.232*AJ60)*H60/1000</f>
        <v>18.137322839999996</v>
      </c>
      <c r="AY60">
        <f>(3.815+1.232*AK60)*I60/1000</f>
        <v>11.729514887999999</v>
      </c>
      <c r="AZ60">
        <f>(3.815+1.232*AL60)*J60/1000</f>
        <v>21.385629607999999</v>
      </c>
      <c r="BA60">
        <f>(3.815+1.232*AM60)*K60/1000</f>
        <v>21.023364431999997</v>
      </c>
      <c r="BB60">
        <f>(3.815+1.232*AN60)*L60/1000</f>
        <v>17.209353056000001</v>
      </c>
    </row>
    <row r="61" spans="1:54" ht="17">
      <c r="A61" s="55">
        <v>2103</v>
      </c>
      <c r="B61" s="55">
        <v>2341</v>
      </c>
      <c r="C61" s="55">
        <v>2543</v>
      </c>
      <c r="D61" s="55">
        <v>3100</v>
      </c>
      <c r="E61" s="55">
        <v>2608</v>
      </c>
      <c r="F61" s="55">
        <v>1942</v>
      </c>
      <c r="G61" s="55">
        <v>2930</v>
      </c>
      <c r="H61" s="55">
        <v>3543</v>
      </c>
      <c r="I61" s="55">
        <v>2411</v>
      </c>
      <c r="J61" s="55">
        <v>3853</v>
      </c>
      <c r="K61" s="55">
        <v>4481</v>
      </c>
      <c r="L61" s="55">
        <v>2822</v>
      </c>
      <c r="O61" s="55">
        <v>1825</v>
      </c>
      <c r="P61" s="55">
        <v>1931</v>
      </c>
      <c r="Q61" s="55">
        <v>2523</v>
      </c>
      <c r="R61" s="55">
        <v>2487</v>
      </c>
      <c r="S61" s="55">
        <v>2190</v>
      </c>
      <c r="T61" s="55">
        <v>1634</v>
      </c>
      <c r="U61" s="55">
        <v>2703</v>
      </c>
      <c r="V61" s="55">
        <v>3053</v>
      </c>
      <c r="W61" s="55">
        <v>2027</v>
      </c>
      <c r="X61" s="55">
        <v>3321</v>
      </c>
      <c r="Y61" s="55">
        <v>3688</v>
      </c>
      <c r="Z61" s="55">
        <v>2458</v>
      </c>
      <c r="AC61" s="55">
        <v>0.86699999999999999</v>
      </c>
      <c r="AD61" s="55">
        <v>0.85799999999999998</v>
      </c>
      <c r="AE61" s="55">
        <v>0.94299999999999995</v>
      </c>
      <c r="AF61" s="55">
        <v>0.81499999999999995</v>
      </c>
      <c r="AG61" s="55">
        <v>0.80600000000000005</v>
      </c>
      <c r="AH61" s="55">
        <v>0.82299999999999995</v>
      </c>
      <c r="AI61" s="55">
        <v>0.91200000000000003</v>
      </c>
      <c r="AJ61" s="55">
        <v>0.88200000000000001</v>
      </c>
      <c r="AK61" s="55">
        <v>0.81100000000000005</v>
      </c>
      <c r="AL61" s="55">
        <v>0.84599999999999997</v>
      </c>
      <c r="AM61" s="55">
        <v>0.82099999999999995</v>
      </c>
      <c r="AN61" s="55">
        <v>0.871</v>
      </c>
      <c r="AQ61">
        <f>(3.815+1.232*AC61)*A61/1000</f>
        <v>10.269251832</v>
      </c>
      <c r="AR61">
        <f>(3.815+1.232*AD61)*B61/1000</f>
        <v>11.405483095999999</v>
      </c>
      <c r="AS61">
        <f>(3.815+1.232*AE61)*C61/1000</f>
        <v>12.655941368000001</v>
      </c>
      <c r="AT61">
        <f>(3.815+1.232*AF61)*D61/1000</f>
        <v>14.939147999999999</v>
      </c>
      <c r="AU61">
        <f>(3.815+1.232*AG61)*E61/1000</f>
        <v>12.539243136000001</v>
      </c>
      <c r="AV61">
        <f>(3.815+1.232*AH61)*F61/1000</f>
        <v>9.377793711999999</v>
      </c>
      <c r="AW61">
        <f>(3.815+1.232*AI61)*G61/1000</f>
        <v>14.470051119999999</v>
      </c>
      <c r="AX61">
        <f>(3.815+1.232*AJ61)*H61/1000</f>
        <v>17.366453831999998</v>
      </c>
      <c r="AY61">
        <f>(3.815+1.232*AK61)*I61/1000</f>
        <v>11.606920472000001</v>
      </c>
      <c r="AZ61">
        <f>(3.815+1.232*AL61)*J61/1000</f>
        <v>18.715069016000001</v>
      </c>
      <c r="BA61">
        <f>(3.815+1.232*AM61)*K61/1000</f>
        <v>21.627421031999997</v>
      </c>
      <c r="BB61">
        <f>(3.815+1.232*AN61)*L61/1000</f>
        <v>13.794139184</v>
      </c>
    </row>
    <row r="62" spans="1:54" ht="17">
      <c r="A62" s="55">
        <v>2366</v>
      </c>
      <c r="B62" s="55">
        <v>2356</v>
      </c>
      <c r="C62" s="55">
        <v>2489</v>
      </c>
      <c r="D62" s="55">
        <v>2883</v>
      </c>
      <c r="E62" s="55">
        <v>2074</v>
      </c>
      <c r="F62" s="55">
        <v>2173</v>
      </c>
      <c r="G62" s="55">
        <v>2372</v>
      </c>
      <c r="H62" s="55">
        <v>3739</v>
      </c>
      <c r="I62" s="55">
        <v>2498</v>
      </c>
      <c r="J62" s="55">
        <v>4286</v>
      </c>
      <c r="K62" s="55">
        <v>3977</v>
      </c>
      <c r="L62" s="55">
        <v>2995</v>
      </c>
      <c r="O62" s="55">
        <v>2149</v>
      </c>
      <c r="P62" s="55">
        <v>1892</v>
      </c>
      <c r="Q62" s="55">
        <v>2473</v>
      </c>
      <c r="R62" s="55">
        <v>2331</v>
      </c>
      <c r="S62" s="55">
        <v>1609</v>
      </c>
      <c r="T62" s="55">
        <v>1850</v>
      </c>
      <c r="U62" s="55">
        <v>2163</v>
      </c>
      <c r="V62" s="55">
        <v>3310</v>
      </c>
      <c r="W62" s="55">
        <v>2237</v>
      </c>
      <c r="X62" s="55">
        <v>3707</v>
      </c>
      <c r="Y62" s="55">
        <v>3273</v>
      </c>
      <c r="Z62" s="55">
        <v>2767</v>
      </c>
      <c r="AC62" s="55">
        <v>0.86799999999999999</v>
      </c>
      <c r="AD62" s="55">
        <v>0.82499999999999996</v>
      </c>
      <c r="AE62" s="55">
        <v>0.99199999999999999</v>
      </c>
      <c r="AF62" s="55">
        <v>0.80200000000000005</v>
      </c>
      <c r="AG62" s="55">
        <v>0.84</v>
      </c>
      <c r="AH62" s="55">
        <v>0.84099999999999997</v>
      </c>
      <c r="AI62" s="55">
        <v>0.92300000000000004</v>
      </c>
      <c r="AJ62" s="55">
        <v>0.86199999999999999</v>
      </c>
      <c r="AK62" s="55">
        <v>0.84099999999999997</v>
      </c>
      <c r="AL62" s="55">
        <v>0.86199999999999999</v>
      </c>
      <c r="AM62" s="55">
        <v>0.82299999999999995</v>
      </c>
      <c r="AN62" s="55">
        <v>0.871</v>
      </c>
      <c r="AQ62">
        <f>(3.815+1.232*AC62)*A62/1000</f>
        <v>11.556433615999998</v>
      </c>
      <c r="AR62">
        <f>(3.815+1.232*AD62)*B62/1000</f>
        <v>11.382778400000001</v>
      </c>
      <c r="AS62">
        <f>(3.815+1.232*AE62)*C62/1000</f>
        <v>12.537451416</v>
      </c>
      <c r="AT62">
        <f>(3.815+1.232*AF62)*D62/1000</f>
        <v>13.847233512000001</v>
      </c>
      <c r="AU62">
        <f>(3.815+1.232*AG62)*E62/1000</f>
        <v>10.058651119999999</v>
      </c>
      <c r="AV62">
        <f>(3.815+1.232*AH62)*F62/1000</f>
        <v>10.541466375999999</v>
      </c>
      <c r="AW62">
        <f>(3.815+1.232*AI62)*G62/1000</f>
        <v>11.746466592000001</v>
      </c>
      <c r="AX62">
        <f>(3.815+1.232*AJ62)*H62/1000</f>
        <v>18.235043175999998</v>
      </c>
      <c r="AY62">
        <f>(3.815+1.232*AK62)*I62/1000</f>
        <v>12.118077775999998</v>
      </c>
      <c r="AZ62">
        <f>(3.815+1.232*AL62)*J62/1000</f>
        <v>20.902753424000004</v>
      </c>
      <c r="BA62">
        <f>(3.815+1.232*AM62)*K62/1000</f>
        <v>19.204678472000001</v>
      </c>
      <c r="BB62">
        <f>(3.815+1.232*AN62)*L62/1000</f>
        <v>14.63977564</v>
      </c>
    </row>
    <row r="63" spans="1:54" ht="17">
      <c r="A63" s="55">
        <v>2730</v>
      </c>
      <c r="B63" s="55">
        <v>2102</v>
      </c>
      <c r="C63" s="55">
        <v>1867</v>
      </c>
      <c r="D63" s="55">
        <v>2492</v>
      </c>
      <c r="E63" s="55">
        <v>2445</v>
      </c>
      <c r="F63" s="55">
        <v>2469</v>
      </c>
      <c r="G63" s="55">
        <v>2435</v>
      </c>
      <c r="H63" s="55">
        <v>3607</v>
      </c>
      <c r="I63" s="55">
        <v>2364</v>
      </c>
      <c r="J63" s="55">
        <v>3993</v>
      </c>
      <c r="K63" s="55">
        <v>4008</v>
      </c>
      <c r="L63" s="55">
        <v>3283</v>
      </c>
      <c r="O63" s="55">
        <v>2539</v>
      </c>
      <c r="P63" s="55">
        <v>1722</v>
      </c>
      <c r="Q63" s="55">
        <v>1840</v>
      </c>
      <c r="R63" s="55">
        <v>2023</v>
      </c>
      <c r="S63" s="55">
        <v>1837</v>
      </c>
      <c r="T63" s="55">
        <v>2061</v>
      </c>
      <c r="U63" s="55">
        <v>2089</v>
      </c>
      <c r="V63" s="55">
        <v>3200</v>
      </c>
      <c r="W63" s="55">
        <v>2094</v>
      </c>
      <c r="X63" s="55">
        <v>3325</v>
      </c>
      <c r="Y63" s="55">
        <v>3313</v>
      </c>
      <c r="Z63" s="55">
        <v>2937</v>
      </c>
      <c r="AC63" s="55">
        <v>0.90800000000000003</v>
      </c>
      <c r="AD63" s="55">
        <v>0.80300000000000005</v>
      </c>
      <c r="AE63" s="55">
        <v>0.99299999999999999</v>
      </c>
      <c r="AF63" s="55">
        <v>0.80800000000000005</v>
      </c>
      <c r="AG63" s="55">
        <v>0.77600000000000002</v>
      </c>
      <c r="AH63" s="55">
        <v>0.85099999999999998</v>
      </c>
      <c r="AI63" s="55">
        <v>0.91200000000000003</v>
      </c>
      <c r="AJ63" s="55">
        <v>0.88500000000000001</v>
      </c>
      <c r="AK63" s="55">
        <v>0.89600000000000002</v>
      </c>
      <c r="AL63" s="55">
        <v>0.86499999999999999</v>
      </c>
      <c r="AM63" s="55">
        <v>0.82299999999999995</v>
      </c>
      <c r="AN63" s="55">
        <v>0.92400000000000004</v>
      </c>
      <c r="AQ63">
        <f>(3.815+1.232*AC63)*A63/1000</f>
        <v>13.46888088</v>
      </c>
      <c r="AR63">
        <f>(3.815+1.232*AD63)*B63/1000</f>
        <v>10.098630192</v>
      </c>
      <c r="AS63">
        <f>(3.815+1.232*AE63)*C63/1000</f>
        <v>9.4066479919999981</v>
      </c>
      <c r="AT63">
        <f>(3.815+1.232*AF63)*D63/1000</f>
        <v>11.987656352</v>
      </c>
      <c r="AU63">
        <f>(3.815+1.232*AG63)*E63/1000</f>
        <v>11.66517324</v>
      </c>
      <c r="AV63">
        <f>(3.815+1.232*AH63)*F63/1000</f>
        <v>12.007813607999999</v>
      </c>
      <c r="AW63">
        <f>(3.815+1.232*AI63)*G63/1000</f>
        <v>12.025452039999998</v>
      </c>
      <c r="AX63">
        <f>(3.815+1.232*AJ63)*H63/1000</f>
        <v>17.693489239999998</v>
      </c>
      <c r="AY63">
        <f>(3.815+1.232*AK63)*I63/1000</f>
        <v>11.628213408000001</v>
      </c>
      <c r="AZ63">
        <f>(3.815+1.232*AL63)*J63/1000</f>
        <v>19.488555239999997</v>
      </c>
      <c r="BA63">
        <f>(3.815+1.232*AM63)*K63/1000</f>
        <v>19.354375487999999</v>
      </c>
      <c r="BB63">
        <f>(3.815+1.232*AN63)*L63/1000</f>
        <v>16.261907144000002</v>
      </c>
    </row>
    <row r="64" spans="1:54" ht="17">
      <c r="A64" s="55">
        <v>2817</v>
      </c>
      <c r="B64" s="55">
        <v>2431</v>
      </c>
      <c r="C64" s="55">
        <v>2436</v>
      </c>
      <c r="D64" s="55">
        <v>2037</v>
      </c>
      <c r="E64" s="55">
        <v>2053</v>
      </c>
      <c r="F64" s="55">
        <v>3083</v>
      </c>
      <c r="G64" s="55">
        <v>2169</v>
      </c>
      <c r="H64" s="55">
        <v>3243</v>
      </c>
      <c r="I64" s="55">
        <v>2659</v>
      </c>
      <c r="J64" s="55">
        <v>3979</v>
      </c>
      <c r="K64" s="55">
        <v>3642</v>
      </c>
      <c r="L64" s="55">
        <v>2924</v>
      </c>
      <c r="O64" s="55">
        <v>2510</v>
      </c>
      <c r="P64" s="55">
        <v>2218</v>
      </c>
      <c r="Q64" s="55">
        <v>2194</v>
      </c>
      <c r="R64" s="55">
        <v>1622</v>
      </c>
      <c r="S64" s="55">
        <v>1616</v>
      </c>
      <c r="T64" s="55">
        <v>2880</v>
      </c>
      <c r="U64" s="55">
        <v>1940</v>
      </c>
      <c r="V64" s="55">
        <v>2852</v>
      </c>
      <c r="W64" s="55">
        <v>2380</v>
      </c>
      <c r="X64" s="55">
        <v>3452</v>
      </c>
      <c r="Y64" s="55">
        <v>3058</v>
      </c>
      <c r="Z64" s="55">
        <v>2577</v>
      </c>
      <c r="AC64" s="55">
        <v>0.93</v>
      </c>
      <c r="AD64" s="55">
        <v>0.81899999999999995</v>
      </c>
      <c r="AE64" s="55">
        <v>0.98599999999999999</v>
      </c>
      <c r="AF64" s="55">
        <v>0.81200000000000006</v>
      </c>
      <c r="AG64" s="55">
        <v>0.752</v>
      </c>
      <c r="AH64" s="55">
        <v>0.83499999999999996</v>
      </c>
      <c r="AI64" s="55">
        <v>0.85799999999999998</v>
      </c>
      <c r="AJ64" s="55">
        <v>0.88700000000000001</v>
      </c>
      <c r="AK64" s="55">
        <v>0.88600000000000001</v>
      </c>
      <c r="AL64" s="55">
        <v>0.83299999999999996</v>
      </c>
      <c r="AM64" s="55">
        <v>0.82699999999999996</v>
      </c>
      <c r="AN64" s="55">
        <v>0.89400000000000002</v>
      </c>
      <c r="AQ64">
        <f>(3.815+1.232*AC64)*A64/1000</f>
        <v>13.974460920000002</v>
      </c>
      <c r="AR64">
        <f>(3.815+1.232*AD64)*B64/1000</f>
        <v>11.727163447999999</v>
      </c>
      <c r="AS64">
        <f>(3.815+1.232*AE64)*C64/1000</f>
        <v>12.252475872000002</v>
      </c>
      <c r="AT64">
        <f>(3.815+1.232*AF64)*D64/1000</f>
        <v>9.8089372079999997</v>
      </c>
      <c r="AU64">
        <f>(3.815+1.232*AG64)*E64/1000</f>
        <v>9.7342255919999996</v>
      </c>
      <c r="AV64">
        <f>(3.815+1.232*AH64)*F64/1000</f>
        <v>14.933188759999997</v>
      </c>
      <c r="AW64">
        <f>(3.815+1.232*AI64)*G64/1000</f>
        <v>10.567489463999999</v>
      </c>
      <c r="AX64">
        <f>(3.815+1.232*AJ64)*H64/1000</f>
        <v>15.915943511999998</v>
      </c>
      <c r="AY64">
        <f>(3.815+1.232*AK64)*I64/1000</f>
        <v>13.046521767999998</v>
      </c>
      <c r="AZ64">
        <f>(3.815+1.232*AL64)*J64/1000</f>
        <v>19.263357623999998</v>
      </c>
      <c r="BA64">
        <f>(3.815+1.232*AM64)*K64/1000</f>
        <v>17.604932688000002</v>
      </c>
      <c r="BB64">
        <f>(3.815+1.232*AN64)*L64/1000</f>
        <v>14.375576991999999</v>
      </c>
    </row>
    <row r="65" spans="1:54" ht="17">
      <c r="A65" s="55">
        <v>2321</v>
      </c>
      <c r="B65" s="55">
        <v>2327</v>
      </c>
      <c r="C65" s="55">
        <v>2090</v>
      </c>
      <c r="D65" s="55">
        <v>2426</v>
      </c>
      <c r="E65" s="55">
        <v>2520</v>
      </c>
      <c r="F65" s="55">
        <v>3364</v>
      </c>
      <c r="G65" s="55">
        <v>2629</v>
      </c>
      <c r="H65" s="55">
        <v>3042</v>
      </c>
      <c r="I65" s="55">
        <v>2613</v>
      </c>
      <c r="J65" s="55">
        <v>4029</v>
      </c>
      <c r="K65" s="55">
        <v>3152</v>
      </c>
      <c r="L65" s="55">
        <v>3151</v>
      </c>
      <c r="O65" s="55">
        <v>1899</v>
      </c>
      <c r="P65" s="55">
        <v>2178</v>
      </c>
      <c r="Q65" s="55">
        <v>1918</v>
      </c>
      <c r="R65" s="55">
        <v>1890</v>
      </c>
      <c r="S65" s="55">
        <v>2026</v>
      </c>
      <c r="T65" s="55">
        <v>3105</v>
      </c>
      <c r="U65" s="55">
        <v>2167</v>
      </c>
      <c r="V65" s="55">
        <v>2665</v>
      </c>
      <c r="W65" s="55">
        <v>2315</v>
      </c>
      <c r="X65" s="55">
        <v>3372</v>
      </c>
      <c r="Y65" s="55">
        <v>2509</v>
      </c>
      <c r="Z65" s="55">
        <v>2843</v>
      </c>
      <c r="AC65" s="55">
        <v>0.89100000000000001</v>
      </c>
      <c r="AD65" s="55">
        <v>0.91200000000000003</v>
      </c>
      <c r="AE65" s="55">
        <v>0.9</v>
      </c>
      <c r="AF65" s="55">
        <v>0.79700000000000004</v>
      </c>
      <c r="AG65" s="55">
        <v>0.78700000000000003</v>
      </c>
      <c r="AH65" s="55">
        <v>0.93400000000000005</v>
      </c>
      <c r="AI65" s="55">
        <v>0.89400000000000002</v>
      </c>
      <c r="AJ65" s="55">
        <v>0.88</v>
      </c>
      <c r="AK65" s="55">
        <v>0.89500000000000002</v>
      </c>
      <c r="AL65" s="55">
        <v>0.86799999999999999</v>
      </c>
      <c r="AM65" s="55">
        <v>0.84</v>
      </c>
      <c r="AN65" s="55">
        <v>0.88100000000000001</v>
      </c>
      <c r="AQ65">
        <f>(3.815+1.232*AC65)*A65/1000</f>
        <v>11.402404552</v>
      </c>
      <c r="AR65">
        <f>(3.815+1.232*AD65)*B65/1000</f>
        <v>11.492084967999999</v>
      </c>
      <c r="AS65">
        <f>(3.815+1.232*AE65)*C65/1000</f>
        <v>10.290742</v>
      </c>
      <c r="AT65">
        <f>(3.815+1.232*AF65)*D65/1000</f>
        <v>11.637289103999999</v>
      </c>
      <c r="AU65">
        <f>(3.815+1.232*AG65)*E65/1000</f>
        <v>12.057151679999999</v>
      </c>
      <c r="AV65">
        <f>(3.815+1.232*AH65)*F65/1000</f>
        <v>16.704574432000001</v>
      </c>
      <c r="AW65">
        <f>(3.815+1.232*AI65)*G65/1000</f>
        <v>12.925236631999999</v>
      </c>
      <c r="AX65">
        <f>(3.815+1.232*AJ65)*H65/1000</f>
        <v>14.90324472</v>
      </c>
      <c r="AY65">
        <f>(3.815+1.232*AK65)*I65/1000</f>
        <v>12.84979332</v>
      </c>
      <c r="AZ65">
        <f>(3.815+1.232*AL65)*J65/1000</f>
        <v>19.679150903999997</v>
      </c>
      <c r="BA65">
        <f>(3.815+1.232*AM65)*K65/1000</f>
        <v>15.286821759999999</v>
      </c>
      <c r="BB65">
        <f>(3.815+1.232*AN65)*L65/1000</f>
        <v>15.441135191999999</v>
      </c>
    </row>
    <row r="66" spans="1:54" ht="17">
      <c r="A66" s="55">
        <v>1880</v>
      </c>
      <c r="B66" s="55">
        <v>2372</v>
      </c>
      <c r="C66" s="55">
        <v>2308</v>
      </c>
      <c r="D66" s="55">
        <v>2001</v>
      </c>
      <c r="E66" s="55">
        <v>2793</v>
      </c>
      <c r="F66" s="55">
        <v>3159</v>
      </c>
      <c r="G66" s="55">
        <v>2174</v>
      </c>
      <c r="H66" s="55">
        <v>2909</v>
      </c>
      <c r="I66" s="55">
        <v>2997</v>
      </c>
      <c r="J66" s="55">
        <v>3996</v>
      </c>
      <c r="K66" s="55">
        <v>3394</v>
      </c>
      <c r="L66" s="55">
        <v>3885</v>
      </c>
      <c r="O66" s="55">
        <v>1486</v>
      </c>
      <c r="P66" s="55">
        <v>2054</v>
      </c>
      <c r="Q66" s="55">
        <v>2195</v>
      </c>
      <c r="R66" s="55">
        <v>1552</v>
      </c>
      <c r="S66" s="55">
        <v>2423</v>
      </c>
      <c r="T66" s="55">
        <v>2836</v>
      </c>
      <c r="U66" s="55">
        <v>1841</v>
      </c>
      <c r="V66" s="55">
        <v>2567</v>
      </c>
      <c r="W66" s="55">
        <v>2683</v>
      </c>
      <c r="X66" s="55">
        <v>3234</v>
      </c>
      <c r="Y66" s="55">
        <v>2715</v>
      </c>
      <c r="Z66" s="55">
        <v>3449</v>
      </c>
      <c r="AC66" s="55">
        <v>0.81799999999999995</v>
      </c>
      <c r="AD66" s="55">
        <v>0.93600000000000005</v>
      </c>
      <c r="AE66" s="55">
        <v>0.91700000000000004</v>
      </c>
      <c r="AF66" s="55">
        <v>0.77900000000000003</v>
      </c>
      <c r="AG66" s="55">
        <v>0.80400000000000005</v>
      </c>
      <c r="AH66" s="55">
        <v>0.92300000000000004</v>
      </c>
      <c r="AI66" s="55">
        <v>0.82399999999999995</v>
      </c>
      <c r="AJ66" s="55">
        <v>0.876</v>
      </c>
      <c r="AK66" s="55">
        <v>0.88600000000000001</v>
      </c>
      <c r="AL66" s="55">
        <v>0.83699999999999997</v>
      </c>
      <c r="AM66" s="55">
        <v>0.79600000000000004</v>
      </c>
      <c r="AN66" s="55">
        <v>0.90200000000000002</v>
      </c>
      <c r="AQ66">
        <f>(3.815+1.232*AC66)*A66/1000</f>
        <v>9.0668188800000014</v>
      </c>
      <c r="AR66">
        <f>(3.815+1.232*AD66)*B66/1000</f>
        <v>11.784456544000001</v>
      </c>
      <c r="AS66">
        <f>(3.815+1.232*AE66)*C66/1000</f>
        <v>11.412469152</v>
      </c>
      <c r="AT66">
        <f>(3.815+1.232*AF66)*D66/1000</f>
        <v>9.5542307279999985</v>
      </c>
      <c r="AU66">
        <f>(3.815+1.232*AG66)*E66/1000</f>
        <v>13.421839704</v>
      </c>
      <c r="AV66">
        <f>(3.815+1.232*AH66)*F66/1000</f>
        <v>15.643797624000001</v>
      </c>
      <c r="AW66">
        <f>(3.815+1.232*AI66)*G66/1000</f>
        <v>10.500785231999998</v>
      </c>
      <c r="AX66">
        <f>(3.815+1.232*AJ66)*H66/1000</f>
        <v>14.237320887999998</v>
      </c>
      <c r="AY66">
        <f>(3.815+1.232*AK66)*I66/1000</f>
        <v>14.704936343999998</v>
      </c>
      <c r="AZ66">
        <f>(3.815+1.232*AL66)*J66/1000</f>
        <v>19.365351264000001</v>
      </c>
      <c r="BA66">
        <f>(3.815+1.232*AM66)*K66/1000</f>
        <v>16.276510767999998</v>
      </c>
      <c r="BB66">
        <f>(3.815+1.232*AN66)*L66/1000</f>
        <v>19.138535639999997</v>
      </c>
    </row>
    <row r="67" spans="1:54" ht="17">
      <c r="A67" s="55">
        <v>2099</v>
      </c>
      <c r="B67" s="55">
        <v>2544</v>
      </c>
      <c r="C67" s="55">
        <v>2012</v>
      </c>
      <c r="D67" s="55">
        <v>1998</v>
      </c>
      <c r="E67" s="55">
        <v>3281</v>
      </c>
      <c r="F67" s="55">
        <v>2971</v>
      </c>
      <c r="G67" s="55">
        <v>2907</v>
      </c>
      <c r="H67" s="55">
        <v>2932</v>
      </c>
      <c r="I67" s="55">
        <v>2722</v>
      </c>
      <c r="J67" s="55">
        <v>4102</v>
      </c>
      <c r="K67" s="55">
        <v>2698</v>
      </c>
      <c r="L67" s="55">
        <v>3888</v>
      </c>
      <c r="O67" s="55">
        <v>1673</v>
      </c>
      <c r="P67" s="55">
        <v>2168</v>
      </c>
      <c r="Q67" s="55">
        <v>2075</v>
      </c>
      <c r="R67" s="55">
        <v>1565</v>
      </c>
      <c r="S67" s="55">
        <v>2884</v>
      </c>
      <c r="T67" s="55">
        <v>2719</v>
      </c>
      <c r="U67" s="55">
        <v>2750</v>
      </c>
      <c r="V67" s="55">
        <v>2594</v>
      </c>
      <c r="W67" s="55">
        <v>2528</v>
      </c>
      <c r="X67" s="55">
        <v>3323</v>
      </c>
      <c r="Y67" s="55">
        <v>2115</v>
      </c>
      <c r="Z67" s="55">
        <v>3514</v>
      </c>
      <c r="AC67" s="55">
        <v>0.79100000000000004</v>
      </c>
      <c r="AD67" s="55">
        <v>0.86599999999999999</v>
      </c>
      <c r="AE67" s="55">
        <v>0.95099999999999996</v>
      </c>
      <c r="AF67" s="55">
        <v>0.77600000000000002</v>
      </c>
      <c r="AG67" s="55">
        <v>0.86799999999999999</v>
      </c>
      <c r="AH67" s="55">
        <v>0.89800000000000002</v>
      </c>
      <c r="AI67" s="55">
        <v>0.84699999999999998</v>
      </c>
      <c r="AJ67" s="55">
        <v>0.88200000000000001</v>
      </c>
      <c r="AK67" s="55">
        <v>0.89500000000000002</v>
      </c>
      <c r="AL67" s="55">
        <v>0.80900000000000005</v>
      </c>
      <c r="AM67" s="55">
        <v>0.8</v>
      </c>
      <c r="AN67" s="55">
        <v>0.88800000000000001</v>
      </c>
      <c r="AQ67">
        <f>(3.815+1.232*AC67)*A67/1000</f>
        <v>10.053185687999999</v>
      </c>
      <c r="AR67">
        <f>(3.815+1.232*AD67)*B67/1000</f>
        <v>12.419584127999999</v>
      </c>
      <c r="AS67">
        <f>(3.815+1.232*AE67)*C67/1000</f>
        <v>10.033103584000001</v>
      </c>
      <c r="AT67">
        <f>(3.815+1.232*AF67)*D67/1000</f>
        <v>9.5325219359999984</v>
      </c>
      <c r="AU67">
        <f>(3.815+1.232*AG67)*E67/1000</f>
        <v>16.025637656000001</v>
      </c>
      <c r="AV67">
        <f>(3.815+1.232*AH67)*F67/1000</f>
        <v>14.621289256000001</v>
      </c>
      <c r="AW67">
        <f>(3.815+1.232*AI67)*G67/1000</f>
        <v>14.123671128</v>
      </c>
      <c r="AX67">
        <f>(3.815+1.232*AJ67)*H67/1000</f>
        <v>14.371561567999999</v>
      </c>
      <c r="AY67">
        <f>(3.815+1.232*AK67)*I67/1000</f>
        <v>13.38581608</v>
      </c>
      <c r="AZ67">
        <f>(3.815+1.232*AL67)*J67/1000</f>
        <v>19.737544176</v>
      </c>
      <c r="BA67">
        <f>(3.815+1.232*AM67)*K67/1000</f>
        <v>12.952018799999999</v>
      </c>
      <c r="BB67">
        <f>(3.815+1.232*AN67)*L67/1000</f>
        <v>19.086254208000003</v>
      </c>
    </row>
    <row r="68" spans="1:54" ht="17">
      <c r="A68" s="55">
        <v>1850</v>
      </c>
      <c r="B68" s="55">
        <v>2473</v>
      </c>
      <c r="C68" s="55">
        <v>1704</v>
      </c>
      <c r="D68" s="55">
        <v>2349</v>
      </c>
      <c r="E68" s="55">
        <v>3217</v>
      </c>
      <c r="F68" s="55">
        <v>3064</v>
      </c>
      <c r="G68" s="55">
        <v>3076</v>
      </c>
      <c r="H68" s="55">
        <v>2671</v>
      </c>
      <c r="I68" s="55">
        <v>2419</v>
      </c>
      <c r="J68" s="55">
        <v>4620</v>
      </c>
      <c r="K68" s="55">
        <v>2738</v>
      </c>
      <c r="L68" s="55">
        <v>3619</v>
      </c>
      <c r="O68" s="55">
        <v>1500</v>
      </c>
      <c r="P68" s="55">
        <v>2119</v>
      </c>
      <c r="Q68" s="55">
        <v>1878</v>
      </c>
      <c r="R68" s="55">
        <v>1741</v>
      </c>
      <c r="S68" s="55">
        <v>2823</v>
      </c>
      <c r="T68" s="55">
        <v>2738</v>
      </c>
      <c r="U68" s="55">
        <v>2807</v>
      </c>
      <c r="V68" s="55">
        <v>2393</v>
      </c>
      <c r="W68" s="55">
        <v>2196</v>
      </c>
      <c r="X68" s="55">
        <v>3722</v>
      </c>
      <c r="Y68" s="55">
        <v>2147</v>
      </c>
      <c r="Z68" s="55">
        <v>3125</v>
      </c>
      <c r="AC68" s="55">
        <v>0.79700000000000004</v>
      </c>
      <c r="AD68" s="55">
        <v>0.85199999999999998</v>
      </c>
      <c r="AE68" s="55">
        <v>1.0309999999999999</v>
      </c>
      <c r="AF68" s="55">
        <v>0.78300000000000003</v>
      </c>
      <c r="AG68" s="55">
        <v>0.879</v>
      </c>
      <c r="AH68" s="55">
        <v>0.91500000000000004</v>
      </c>
      <c r="AI68" s="55">
        <v>0.94599999999999995</v>
      </c>
      <c r="AJ68" s="55">
        <v>0.88500000000000001</v>
      </c>
      <c r="AK68" s="55">
        <v>0.92900000000000005</v>
      </c>
      <c r="AL68" s="55">
        <v>0.81</v>
      </c>
      <c r="AM68" s="55">
        <v>0.78400000000000003</v>
      </c>
      <c r="AN68" s="55">
        <v>0.90400000000000003</v>
      </c>
      <c r="AQ68">
        <f>(3.815+1.232*AC68)*A68/1000</f>
        <v>8.8742724000000006</v>
      </c>
      <c r="AR68">
        <f>(3.815+1.232*AD68)*B68/1000</f>
        <v>12.030314071999999</v>
      </c>
      <c r="AS68">
        <f>(3.815+1.232*AE68)*C68/1000</f>
        <v>8.665167168</v>
      </c>
      <c r="AT68">
        <f>(3.815+1.232*AF68)*D68/1000</f>
        <v>11.227411944</v>
      </c>
      <c r="AU68">
        <f>(3.815+1.232*AG68)*E68/1000</f>
        <v>15.756634376000001</v>
      </c>
      <c r="AV68">
        <f>(3.815+1.232*AH68)*F68/1000</f>
        <v>15.14314592</v>
      </c>
      <c r="AW68">
        <f>(3.815+1.232*AI68)*G68/1000</f>
        <v>15.319931872</v>
      </c>
      <c r="AX68">
        <f>(3.815+1.232*AJ68)*H68/1000</f>
        <v>13.102109719999998</v>
      </c>
      <c r="AY68">
        <f>(3.815+1.232*AK68)*I68/1000</f>
        <v>11.997098231999999</v>
      </c>
      <c r="AZ68">
        <f>(3.815+1.232*AL68)*J68/1000</f>
        <v>22.235690399999999</v>
      </c>
      <c r="BA68">
        <f>(3.815+1.232*AM68)*K68/1000</f>
        <v>13.090071344</v>
      </c>
      <c r="BB68">
        <f>(3.815+1.232*AN68)*L68/1000</f>
        <v>17.837066631999999</v>
      </c>
    </row>
    <row r="69" spans="1:54" ht="17">
      <c r="A69" s="55">
        <v>2002</v>
      </c>
      <c r="B69" s="55">
        <v>2423</v>
      </c>
      <c r="C69" s="55">
        <v>2425</v>
      </c>
      <c r="D69" s="55">
        <v>2410</v>
      </c>
      <c r="E69" s="55">
        <v>2718</v>
      </c>
      <c r="F69" s="55">
        <v>3888</v>
      </c>
      <c r="G69" s="55">
        <v>2811</v>
      </c>
      <c r="H69" s="55">
        <v>2335</v>
      </c>
      <c r="I69" s="55">
        <v>2865</v>
      </c>
      <c r="J69" s="55">
        <v>4080</v>
      </c>
      <c r="K69" s="55">
        <v>2576</v>
      </c>
      <c r="L69" s="55">
        <v>2740</v>
      </c>
      <c r="O69" s="55">
        <v>1756</v>
      </c>
      <c r="P69" s="55">
        <v>2267</v>
      </c>
      <c r="Q69" s="55">
        <v>2391</v>
      </c>
      <c r="R69" s="55">
        <v>1893</v>
      </c>
      <c r="S69" s="55">
        <v>2503</v>
      </c>
      <c r="T69" s="55">
        <v>3373</v>
      </c>
      <c r="U69" s="55">
        <v>2637</v>
      </c>
      <c r="V69" s="55">
        <v>2049</v>
      </c>
      <c r="W69" s="55">
        <v>2478</v>
      </c>
      <c r="X69" s="55">
        <v>3335</v>
      </c>
      <c r="Y69" s="55">
        <v>2004</v>
      </c>
      <c r="Z69" s="55">
        <v>2293</v>
      </c>
      <c r="AC69" s="55">
        <v>0.81100000000000005</v>
      </c>
      <c r="AD69" s="55">
        <v>0.85699999999999998</v>
      </c>
      <c r="AE69" s="55">
        <v>1.1020000000000001</v>
      </c>
      <c r="AF69" s="55">
        <v>0.74099999999999999</v>
      </c>
      <c r="AG69" s="55">
        <v>0.878</v>
      </c>
      <c r="AH69" s="55">
        <v>0.89400000000000002</v>
      </c>
      <c r="AI69" s="55">
        <v>0.91300000000000003</v>
      </c>
      <c r="AJ69" s="55">
        <v>0.89600000000000002</v>
      </c>
      <c r="AK69" s="55">
        <v>0.90800000000000003</v>
      </c>
      <c r="AL69" s="55">
        <v>0.80600000000000005</v>
      </c>
      <c r="AM69" s="55">
        <v>0.78400000000000003</v>
      </c>
      <c r="AN69" s="55">
        <v>0.86399999999999999</v>
      </c>
      <c r="AQ69">
        <f>(3.815+1.232*AC69)*A69/1000</f>
        <v>9.6379323039999996</v>
      </c>
      <c r="AR69">
        <f>(3.815+1.232*AD69)*B69/1000</f>
        <v>11.802006551999998</v>
      </c>
      <c r="AS69">
        <f>(3.815+1.232*AE69)*C69/1000</f>
        <v>12.5437102</v>
      </c>
      <c r="AT69">
        <f>(3.815+1.232*AF69)*D69/1000</f>
        <v>11.394267920000001</v>
      </c>
      <c r="AU69">
        <f>(3.815+1.232*AG69)*E69/1000</f>
        <v>13.309219728000002</v>
      </c>
      <c r="AV69">
        <f>(3.815+1.232*AH69)*F69/1000</f>
        <v>19.114994304</v>
      </c>
      <c r="AW69">
        <f>(3.815+1.232*AI69)*G69/1000</f>
        <v>13.885822776000001</v>
      </c>
      <c r="AX69">
        <f>(3.815+1.232*AJ69)*H69/1000</f>
        <v>11.485566120000001</v>
      </c>
      <c r="AY69">
        <f>(3.815+1.232*AK69)*I69/1000</f>
        <v>14.134924440000001</v>
      </c>
      <c r="AZ69">
        <f>(3.815+1.232*AL69)*J69/1000</f>
        <v>19.616607360000003</v>
      </c>
      <c r="BA69">
        <f>(3.815+1.232*AM69)*K69/1000</f>
        <v>12.315567488000001</v>
      </c>
      <c r="BB69">
        <f>(3.815+1.232*AN69)*L69/1000</f>
        <v>13.369687519999999</v>
      </c>
    </row>
    <row r="70" spans="1:54" ht="17">
      <c r="A70" s="55">
        <v>2390</v>
      </c>
      <c r="B70" s="55">
        <v>2256</v>
      </c>
      <c r="C70" s="55">
        <v>1984</v>
      </c>
      <c r="D70" s="55">
        <v>2161</v>
      </c>
      <c r="E70" s="55">
        <v>2967</v>
      </c>
      <c r="F70" s="55">
        <v>4582</v>
      </c>
      <c r="G70" s="55">
        <v>2531</v>
      </c>
      <c r="H70" s="55">
        <v>2709</v>
      </c>
      <c r="I70" s="55">
        <v>2446</v>
      </c>
      <c r="J70" s="55">
        <v>3857</v>
      </c>
      <c r="K70" s="55">
        <v>3169</v>
      </c>
      <c r="L70" s="55">
        <v>2739</v>
      </c>
      <c r="O70" s="55">
        <v>2164</v>
      </c>
      <c r="P70" s="55">
        <v>2136</v>
      </c>
      <c r="Q70" s="55">
        <v>2018</v>
      </c>
      <c r="R70" s="55">
        <v>1781</v>
      </c>
      <c r="S70" s="55">
        <v>2459</v>
      </c>
      <c r="T70" s="55">
        <v>3935</v>
      </c>
      <c r="U70" s="55">
        <v>2350</v>
      </c>
      <c r="V70" s="55">
        <v>2157</v>
      </c>
      <c r="W70" s="55">
        <v>2118</v>
      </c>
      <c r="X70" s="55">
        <v>3171</v>
      </c>
      <c r="Y70" s="55">
        <v>2562</v>
      </c>
      <c r="Z70" s="55">
        <v>2303</v>
      </c>
      <c r="AC70" s="55">
        <v>0.877</v>
      </c>
      <c r="AD70" s="55">
        <v>0.93600000000000005</v>
      </c>
      <c r="AE70" s="55">
        <v>0.98599999999999999</v>
      </c>
      <c r="AF70" s="55">
        <v>0.78600000000000003</v>
      </c>
      <c r="AG70" s="55">
        <v>0.92100000000000004</v>
      </c>
      <c r="AH70" s="55">
        <v>0.86699999999999999</v>
      </c>
      <c r="AI70" s="55">
        <v>0.93799999999999994</v>
      </c>
      <c r="AJ70" s="55">
        <v>0.878</v>
      </c>
      <c r="AK70" s="55">
        <v>0.86499999999999999</v>
      </c>
      <c r="AL70" s="55">
        <v>0.81699999999999995</v>
      </c>
      <c r="AM70" s="55">
        <v>0.77800000000000002</v>
      </c>
      <c r="AN70" s="55">
        <v>0.83699999999999997</v>
      </c>
      <c r="AQ70">
        <f>(3.815+1.232*AC70)*A70/1000</f>
        <v>11.700158960000001</v>
      </c>
      <c r="AR70">
        <f>(3.815+1.232*AD70)*B70/1000</f>
        <v>11.208150911999999</v>
      </c>
      <c r="AS70">
        <f>(3.815+1.232*AE70)*C70/1000</f>
        <v>9.9790279680000005</v>
      </c>
      <c r="AT70">
        <f>(3.815+1.232*AF70)*D70/1000</f>
        <v>10.336823672000001</v>
      </c>
      <c r="AU70">
        <f>(3.815+1.232*AG70)*E70/1000</f>
        <v>14.685676823999998</v>
      </c>
      <c r="AV70">
        <f>(3.815+1.232*AH70)*F70/1000</f>
        <v>22.374565808</v>
      </c>
      <c r="AW70">
        <f>(3.815+1.232*AI70)*G70/1000</f>
        <v>12.580629095999999</v>
      </c>
      <c r="AX70">
        <f>(3.815+1.232*AJ70)*H70/1000</f>
        <v>13.265149464000002</v>
      </c>
      <c r="AY70">
        <f>(3.815+1.232*AK70)*I70/1000</f>
        <v>11.93814328</v>
      </c>
      <c r="AZ70">
        <f>(3.815+1.232*AL70)*J70/1000</f>
        <v>18.596695207999996</v>
      </c>
      <c r="BA70">
        <f>(3.815+1.232*AM70)*K70/1000</f>
        <v>15.127208824</v>
      </c>
      <c r="BB70">
        <f>(3.815+1.232*AN70)*L70/1000</f>
        <v>13.273697975999999</v>
      </c>
    </row>
    <row r="71" spans="1:54" ht="17">
      <c r="A71" s="55">
        <v>2438</v>
      </c>
      <c r="B71" s="55">
        <v>2097</v>
      </c>
      <c r="C71" s="55">
        <v>2075</v>
      </c>
      <c r="D71" s="55">
        <v>2097</v>
      </c>
      <c r="E71" s="55">
        <v>2678</v>
      </c>
      <c r="F71" s="55">
        <v>3929</v>
      </c>
      <c r="G71" s="55">
        <v>2435</v>
      </c>
      <c r="H71" s="55">
        <v>2515</v>
      </c>
      <c r="I71" s="55">
        <v>2803</v>
      </c>
      <c r="J71" s="55">
        <v>3660</v>
      </c>
      <c r="K71" s="55">
        <v>3355</v>
      </c>
      <c r="L71" s="55">
        <v>3343</v>
      </c>
      <c r="O71" s="55">
        <v>2119</v>
      </c>
      <c r="P71" s="55">
        <v>1853</v>
      </c>
      <c r="Q71" s="55">
        <v>2103</v>
      </c>
      <c r="R71" s="55">
        <v>1605</v>
      </c>
      <c r="S71" s="55">
        <v>2267</v>
      </c>
      <c r="T71" s="55">
        <v>3375</v>
      </c>
      <c r="U71" s="55">
        <v>2046</v>
      </c>
      <c r="V71" s="55">
        <v>2008</v>
      </c>
      <c r="W71" s="55">
        <v>2374</v>
      </c>
      <c r="X71" s="55">
        <v>2892</v>
      </c>
      <c r="Y71" s="55">
        <v>2924</v>
      </c>
      <c r="Z71" s="55">
        <v>2725</v>
      </c>
      <c r="AC71" s="55">
        <v>0.90500000000000003</v>
      </c>
      <c r="AD71" s="55">
        <v>0.94699999999999995</v>
      </c>
      <c r="AE71" s="55">
        <v>1.0169999999999999</v>
      </c>
      <c r="AF71" s="55">
        <v>0.82399999999999995</v>
      </c>
      <c r="AG71" s="55">
        <v>0.82899999999999996</v>
      </c>
      <c r="AH71" s="55">
        <v>0.85899999999999999</v>
      </c>
      <c r="AI71" s="55">
        <v>0.92800000000000005</v>
      </c>
      <c r="AJ71" s="55">
        <v>0.79600000000000004</v>
      </c>
      <c r="AK71" s="55">
        <v>0.86599999999999999</v>
      </c>
      <c r="AL71" s="55">
        <v>0.82199999999999995</v>
      </c>
      <c r="AM71" s="55">
        <v>0.80900000000000005</v>
      </c>
      <c r="AN71" s="55">
        <v>0.84099999999999997</v>
      </c>
      <c r="AQ71">
        <f>(3.815+1.232*AC71)*A71/1000</f>
        <v>12.019242479999999</v>
      </c>
      <c r="AR71">
        <f>(3.815+1.232*AD71)*B71/1000</f>
        <v>10.446633287999999</v>
      </c>
      <c r="AS71">
        <f>(3.815+1.232*AE71)*C71/1000</f>
        <v>10.515983800000001</v>
      </c>
      <c r="AT71">
        <f>(3.815+1.232*AF71)*D71/1000</f>
        <v>10.128862295999999</v>
      </c>
      <c r="AU71">
        <f>(3.815+1.232*AG71)*E71/1000</f>
        <v>12.951686384</v>
      </c>
      <c r="AV71">
        <f>(3.815+1.232*AH71)*F71/1000</f>
        <v>19.147148551999997</v>
      </c>
      <c r="AW71">
        <f>(3.815+1.232*AI71)*G71/1000</f>
        <v>12.07345076</v>
      </c>
      <c r="AX71">
        <f>(3.815+1.232*AJ71)*H71/1000</f>
        <v>12.06111508</v>
      </c>
      <c r="AY71">
        <f>(3.815+1.232*AK71)*I71/1000</f>
        <v>13.683999335999999</v>
      </c>
      <c r="AZ71">
        <f>(3.815+1.232*AL71)*J71/1000</f>
        <v>17.669396639999999</v>
      </c>
      <c r="BA71">
        <f>(3.815+1.232*AM71)*K71/1000</f>
        <v>16.143213240000001</v>
      </c>
      <c r="BB71">
        <f>(3.815+1.232*AN71)*L71/1000</f>
        <v>16.217267415999999</v>
      </c>
    </row>
    <row r="72" spans="1:54" ht="17">
      <c r="A72" s="55">
        <v>2614</v>
      </c>
      <c r="B72" s="55">
        <v>2281</v>
      </c>
      <c r="C72" s="55">
        <v>2538</v>
      </c>
      <c r="D72" s="55">
        <v>2265</v>
      </c>
      <c r="E72" s="55">
        <v>2649</v>
      </c>
      <c r="F72" s="55">
        <v>3284</v>
      </c>
      <c r="G72" s="55">
        <v>2316</v>
      </c>
      <c r="H72" s="55">
        <v>2119</v>
      </c>
      <c r="I72" s="55">
        <v>2699</v>
      </c>
      <c r="J72" s="55">
        <v>3736</v>
      </c>
      <c r="K72" s="55">
        <v>3118</v>
      </c>
      <c r="L72" s="55">
        <v>3058</v>
      </c>
      <c r="O72" s="55">
        <v>2346</v>
      </c>
      <c r="P72" s="55">
        <v>1943</v>
      </c>
      <c r="Q72" s="55">
        <v>2479</v>
      </c>
      <c r="R72" s="55">
        <v>1754</v>
      </c>
      <c r="S72" s="55">
        <v>2191</v>
      </c>
      <c r="T72" s="55">
        <v>2803</v>
      </c>
      <c r="U72" s="55">
        <v>2013</v>
      </c>
      <c r="V72" s="55">
        <v>1719</v>
      </c>
      <c r="W72" s="55">
        <v>2346</v>
      </c>
      <c r="X72" s="55">
        <v>2956</v>
      </c>
      <c r="Y72" s="55">
        <v>2822</v>
      </c>
      <c r="Z72" s="55">
        <v>2648</v>
      </c>
      <c r="AC72" s="55">
        <v>0.86899999999999999</v>
      </c>
      <c r="AD72" s="55">
        <v>0.88400000000000001</v>
      </c>
      <c r="AE72" s="55">
        <v>1.0129999999999999</v>
      </c>
      <c r="AF72" s="55">
        <v>0.76500000000000001</v>
      </c>
      <c r="AG72" s="55">
        <v>0.84699999999999998</v>
      </c>
      <c r="AH72" s="55">
        <v>0.85899999999999999</v>
      </c>
      <c r="AI72" s="55">
        <v>0.84</v>
      </c>
      <c r="AJ72" s="55">
        <v>0.79800000000000004</v>
      </c>
      <c r="AK72" s="55">
        <v>0.84699999999999998</v>
      </c>
      <c r="AL72" s="55">
        <v>0.79</v>
      </c>
      <c r="AM72" s="55">
        <v>0.871</v>
      </c>
      <c r="AN72" s="55">
        <v>0.81499999999999995</v>
      </c>
      <c r="AQ72">
        <f>(3.815+1.232*AC72)*A72/1000</f>
        <v>12.770979312</v>
      </c>
      <c r="AR72">
        <f>(3.815+1.232*AD72)*B72/1000</f>
        <v>11.186224727999999</v>
      </c>
      <c r="AS72">
        <f>(3.815+1.232*AE72)*C72/1000</f>
        <v>12.849934607999998</v>
      </c>
      <c r="AT72">
        <f>(3.815+1.232*AF72)*D72/1000</f>
        <v>10.7756922</v>
      </c>
      <c r="AU72">
        <f>(3.815+1.232*AG72)*E72/1000</f>
        <v>12.870177095999999</v>
      </c>
      <c r="AV72">
        <f>(3.815+1.232*AH72)*F72/1000</f>
        <v>16.003877792000001</v>
      </c>
      <c r="AW72">
        <f>(3.815+1.232*AI72)*G72/1000</f>
        <v>11.232322079999999</v>
      </c>
      <c r="AX72">
        <f>(3.815+1.232*AJ72)*H72/1000</f>
        <v>10.167250183999998</v>
      </c>
      <c r="AY72">
        <f>(3.815+1.232*AK72)*I72/1000</f>
        <v>13.113102295999999</v>
      </c>
      <c r="AZ72">
        <f>(3.815+1.232*AL72)*J72/1000</f>
        <v>17.889014080000003</v>
      </c>
      <c r="BA72">
        <f>(3.815+1.232*AM72)*K72/1000</f>
        <v>15.241008496000001</v>
      </c>
      <c r="BB72">
        <f>(3.815+1.232*AN72)*L72/1000</f>
        <v>14.73674664</v>
      </c>
    </row>
    <row r="73" spans="1:54" ht="17">
      <c r="A73" s="55">
        <v>2876</v>
      </c>
      <c r="B73" s="55">
        <v>2214</v>
      </c>
      <c r="C73" s="55">
        <v>2463</v>
      </c>
      <c r="D73" s="55">
        <v>1958</v>
      </c>
      <c r="E73" s="55">
        <v>2097</v>
      </c>
      <c r="F73" s="55">
        <v>3006</v>
      </c>
      <c r="G73" s="55">
        <v>2129</v>
      </c>
      <c r="H73" s="55">
        <v>2280</v>
      </c>
      <c r="I73" s="55">
        <v>2551</v>
      </c>
      <c r="J73" s="55">
        <v>2951</v>
      </c>
      <c r="K73" s="55">
        <v>3298</v>
      </c>
      <c r="L73" s="55">
        <v>2373</v>
      </c>
      <c r="O73" s="55">
        <v>2485</v>
      </c>
      <c r="P73" s="55">
        <v>1914</v>
      </c>
      <c r="Q73" s="55">
        <v>2465</v>
      </c>
      <c r="R73" s="55">
        <v>1541</v>
      </c>
      <c r="S73" s="55">
        <v>1738</v>
      </c>
      <c r="T73" s="55">
        <v>2515</v>
      </c>
      <c r="U73" s="55">
        <v>1859</v>
      </c>
      <c r="V73" s="55">
        <v>1799</v>
      </c>
      <c r="W73" s="55">
        <v>2182</v>
      </c>
      <c r="X73" s="55">
        <v>2204</v>
      </c>
      <c r="Y73" s="55">
        <v>2846</v>
      </c>
      <c r="Z73" s="55">
        <v>2049</v>
      </c>
      <c r="AC73" s="55">
        <v>0.89700000000000002</v>
      </c>
      <c r="AD73" s="55">
        <v>0.85199999999999998</v>
      </c>
      <c r="AE73" s="55">
        <v>0.97699999999999998</v>
      </c>
      <c r="AF73" s="55">
        <v>0.77400000000000002</v>
      </c>
      <c r="AG73" s="55">
        <v>0.82699999999999996</v>
      </c>
      <c r="AH73" s="55">
        <v>0.85399999999999998</v>
      </c>
      <c r="AI73" s="55">
        <v>0.86899999999999999</v>
      </c>
      <c r="AJ73" s="55">
        <v>0.81100000000000005</v>
      </c>
      <c r="AK73" s="55">
        <v>0.86899999999999999</v>
      </c>
      <c r="AL73" s="55">
        <v>0.79100000000000004</v>
      </c>
      <c r="AM73" s="55">
        <v>0.90500000000000003</v>
      </c>
      <c r="AN73" s="55">
        <v>0.86599999999999999</v>
      </c>
      <c r="AQ73">
        <f>(3.815+1.232*AC73)*A73/1000</f>
        <v>14.150219104000001</v>
      </c>
      <c r="AR73">
        <f>(3.815+1.232*AD73)*B73/1000</f>
        <v>10.770366095999998</v>
      </c>
      <c r="AS73">
        <f>(3.815+1.232*AE73)*C73/1000</f>
        <v>12.360969431999999</v>
      </c>
      <c r="AT73">
        <f>(3.815+1.232*AF73)*D73/1000</f>
        <v>9.3368561439999986</v>
      </c>
      <c r="AU73">
        <f>(3.815+1.232*AG73)*E73/1000</f>
        <v>10.136612808000001</v>
      </c>
      <c r="AV73">
        <f>(3.815+1.232*AH73)*F73/1000</f>
        <v>14.630586768000001</v>
      </c>
      <c r="AW73">
        <f>(3.815+1.232*AI73)*G73/1000</f>
        <v>10.401459431999999</v>
      </c>
      <c r="AX73">
        <f>(3.815+1.232*AJ73)*H73/1000</f>
        <v>10.976266560000001</v>
      </c>
      <c r="AY73">
        <f>(3.815+1.232*AK73)*I73/1000</f>
        <v>12.463186007999999</v>
      </c>
      <c r="AZ73">
        <f>(3.815+1.232*AL73)*J73/1000</f>
        <v>14.133849912000002</v>
      </c>
      <c r="BA73">
        <f>(3.815+1.232*AM73)*K73/1000</f>
        <v>16.259008079999997</v>
      </c>
      <c r="BB73">
        <f>(3.815+1.232*AN73)*L73/1000</f>
        <v>11.584777175999999</v>
      </c>
    </row>
    <row r="74" spans="1:54" ht="17">
      <c r="A74" s="55">
        <v>2552</v>
      </c>
      <c r="B74" s="55">
        <v>2489</v>
      </c>
      <c r="C74" s="55">
        <v>1830</v>
      </c>
      <c r="D74" s="55">
        <v>1924</v>
      </c>
      <c r="E74" s="55">
        <v>2119</v>
      </c>
      <c r="F74" s="55">
        <v>2753</v>
      </c>
      <c r="G74" s="55">
        <v>2048</v>
      </c>
      <c r="H74" s="55">
        <v>2101</v>
      </c>
      <c r="I74" s="55">
        <v>2775</v>
      </c>
      <c r="J74" s="55">
        <v>2601</v>
      </c>
      <c r="K74" s="55">
        <v>3227</v>
      </c>
      <c r="L74" s="55">
        <v>3247</v>
      </c>
      <c r="O74" s="55">
        <v>2158</v>
      </c>
      <c r="P74" s="55">
        <v>2273</v>
      </c>
      <c r="Q74" s="55">
        <v>1728</v>
      </c>
      <c r="R74" s="55">
        <v>1588</v>
      </c>
      <c r="S74" s="55">
        <v>1654</v>
      </c>
      <c r="T74" s="55">
        <v>2259</v>
      </c>
      <c r="U74" s="55">
        <v>1839</v>
      </c>
      <c r="V74" s="55">
        <v>1653</v>
      </c>
      <c r="W74" s="55">
        <v>2360</v>
      </c>
      <c r="X74" s="55">
        <v>2047</v>
      </c>
      <c r="Y74" s="55">
        <v>2797</v>
      </c>
      <c r="Z74" s="55">
        <v>2909</v>
      </c>
      <c r="AC74" s="55">
        <v>0.86399999999999999</v>
      </c>
      <c r="AD74" s="55">
        <v>0.86399999999999999</v>
      </c>
      <c r="AE74" s="55">
        <v>1.0009999999999999</v>
      </c>
      <c r="AF74" s="55">
        <v>0.78700000000000003</v>
      </c>
      <c r="AG74" s="55">
        <v>0.82899999999999996</v>
      </c>
      <c r="AH74" s="55">
        <v>0.83699999999999997</v>
      </c>
      <c r="AI74" s="55">
        <v>0.873</v>
      </c>
      <c r="AJ74" s="55">
        <v>0.78900000000000003</v>
      </c>
      <c r="AK74" s="55">
        <v>0.85499999999999998</v>
      </c>
      <c r="AL74" s="55">
        <v>0.747</v>
      </c>
      <c r="AM74" s="55">
        <v>0.86299999999999999</v>
      </c>
      <c r="AN74" s="55">
        <v>0.86399999999999999</v>
      </c>
      <c r="AQ74">
        <f>(3.815+1.232*AC74)*A74/1000</f>
        <v>12.452351296000002</v>
      </c>
      <c r="AR74">
        <f>(3.815+1.232*AD74)*B74/1000</f>
        <v>12.144946072</v>
      </c>
      <c r="AS74">
        <f>(3.815+1.232*AE74)*C74/1000</f>
        <v>9.2382645599999993</v>
      </c>
      <c r="AT74">
        <f>(3.815+1.232*AF74)*D74/1000</f>
        <v>9.2055396159999994</v>
      </c>
      <c r="AU74">
        <f>(3.815+1.232*AG74)*E74/1000</f>
        <v>10.248179031999999</v>
      </c>
      <c r="AV74">
        <f>(3.815+1.232*AH74)*F74/1000</f>
        <v>13.341544552</v>
      </c>
      <c r="AW74">
        <f>(3.815+1.232*AI74)*G74/1000</f>
        <v>10.015817728</v>
      </c>
      <c r="AX74">
        <f>(3.815+1.232*AJ74)*H74/1000</f>
        <v>10.057587848000001</v>
      </c>
      <c r="AY74">
        <f>(3.815+1.232*AK74)*I74/1000</f>
        <v>13.509699000000001</v>
      </c>
      <c r="AZ74">
        <f>(3.815+1.232*AL74)*J74/1000</f>
        <v>12.316525704</v>
      </c>
      <c r="BA74">
        <f>(3.815+1.232*AM74)*K74/1000</f>
        <v>15.742003032000001</v>
      </c>
      <c r="BB74">
        <f>(3.815+1.232*AN74)*L74/1000</f>
        <v>15.843567655999999</v>
      </c>
    </row>
    <row r="75" spans="1:54" ht="17">
      <c r="A75" s="55">
        <v>1890</v>
      </c>
      <c r="B75" s="55">
        <v>1991</v>
      </c>
      <c r="C75" s="55">
        <v>2322</v>
      </c>
      <c r="D75" s="55">
        <v>2395</v>
      </c>
      <c r="E75" s="55">
        <v>2047</v>
      </c>
      <c r="F75" s="55">
        <v>2365</v>
      </c>
      <c r="G75" s="55">
        <v>2216</v>
      </c>
      <c r="H75" s="55">
        <v>2179</v>
      </c>
      <c r="I75" s="55">
        <v>2541</v>
      </c>
      <c r="J75" s="55">
        <v>2570</v>
      </c>
      <c r="K75" s="55">
        <v>2918</v>
      </c>
      <c r="L75" s="55">
        <v>2625</v>
      </c>
      <c r="O75" s="55">
        <v>1554</v>
      </c>
      <c r="P75" s="55">
        <v>1886</v>
      </c>
      <c r="Q75" s="55">
        <v>2188</v>
      </c>
      <c r="R75" s="55">
        <v>1910</v>
      </c>
      <c r="S75" s="55">
        <v>1565</v>
      </c>
      <c r="T75" s="55">
        <v>2090</v>
      </c>
      <c r="U75" s="55">
        <v>1970</v>
      </c>
      <c r="V75" s="55">
        <v>1730</v>
      </c>
      <c r="W75" s="55">
        <v>2135</v>
      </c>
      <c r="X75" s="55">
        <v>1977</v>
      </c>
      <c r="Y75" s="55">
        <v>2550</v>
      </c>
      <c r="Z75" s="55">
        <v>2242</v>
      </c>
      <c r="AC75" s="55">
        <v>0.84499999999999997</v>
      </c>
      <c r="AD75" s="55">
        <v>0.91300000000000003</v>
      </c>
      <c r="AE75" s="55">
        <v>0.94399999999999995</v>
      </c>
      <c r="AF75" s="55">
        <v>0.82499999999999996</v>
      </c>
      <c r="AG75" s="55">
        <v>0.78100000000000003</v>
      </c>
      <c r="AH75" s="55">
        <v>0.82099999999999995</v>
      </c>
      <c r="AI75" s="55">
        <v>0.89800000000000002</v>
      </c>
      <c r="AJ75" s="55">
        <v>0.78700000000000003</v>
      </c>
      <c r="AK75" s="55">
        <v>0.85</v>
      </c>
      <c r="AL75" s="55">
        <v>0.78700000000000003</v>
      </c>
      <c r="AM75" s="55">
        <v>0.86699999999999999</v>
      </c>
      <c r="AN75" s="55">
        <v>0.89600000000000002</v>
      </c>
      <c r="AQ75">
        <f>(3.815+1.232*AC75)*A75/1000</f>
        <v>9.1779156000000004</v>
      </c>
      <c r="AR75">
        <f>(3.815+1.232*AD75)*B75/1000</f>
        <v>9.8351736560000003</v>
      </c>
      <c r="AS75">
        <f>(3.815+1.232*AE75)*C75/1000</f>
        <v>11.558934576</v>
      </c>
      <c r="AT75">
        <f>(3.815+1.232*AF75)*D75/1000</f>
        <v>11.571203000000001</v>
      </c>
      <c r="AU75">
        <f>(3.815+1.232*AG75)*E75/1000</f>
        <v>9.7789120240000003</v>
      </c>
      <c r="AV75">
        <f>(3.815+1.232*AH75)*F75/1000</f>
        <v>11.414606279999999</v>
      </c>
      <c r="AW75">
        <f>(3.815+1.232*AI75)*G75/1000</f>
        <v>10.905680576</v>
      </c>
      <c r="AX75">
        <f>(3.815+1.232*AJ75)*H75/1000</f>
        <v>10.425608536</v>
      </c>
      <c r="AY75">
        <f>(3.815+1.232*AK75)*I75/1000</f>
        <v>12.3548502</v>
      </c>
      <c r="AZ75">
        <f>(3.815+1.232*AL75)*J75/1000</f>
        <v>12.296380879999999</v>
      </c>
      <c r="BA75">
        <f>(3.815+1.232*AM75)*K75/1000</f>
        <v>14.249014191999999</v>
      </c>
      <c r="BB75">
        <f>(3.815+1.232*AN75)*L75/1000</f>
        <v>12.912039</v>
      </c>
    </row>
    <row r="76" spans="1:54" ht="17">
      <c r="A76" s="55">
        <v>2011</v>
      </c>
      <c r="B76" s="55">
        <v>2505</v>
      </c>
      <c r="C76" s="55">
        <v>2311</v>
      </c>
      <c r="D76" s="55">
        <v>1850</v>
      </c>
      <c r="E76" s="55">
        <v>2119</v>
      </c>
      <c r="F76" s="55">
        <v>2458</v>
      </c>
      <c r="G76" s="55">
        <v>2235</v>
      </c>
      <c r="H76" s="55">
        <v>2114</v>
      </c>
      <c r="I76" s="55">
        <v>2736</v>
      </c>
      <c r="J76" s="55">
        <v>2545</v>
      </c>
      <c r="K76" s="55">
        <v>2611</v>
      </c>
      <c r="L76" s="55">
        <v>3020</v>
      </c>
      <c r="O76" s="55">
        <v>1535</v>
      </c>
      <c r="P76" s="55">
        <v>2289</v>
      </c>
      <c r="Q76" s="55">
        <v>2119</v>
      </c>
      <c r="R76" s="55">
        <v>1412</v>
      </c>
      <c r="S76" s="55">
        <v>1690</v>
      </c>
      <c r="T76" s="55">
        <v>2057</v>
      </c>
      <c r="U76" s="55">
        <v>1940</v>
      </c>
      <c r="V76" s="55">
        <v>1727</v>
      </c>
      <c r="W76" s="55">
        <v>2238</v>
      </c>
      <c r="X76" s="55">
        <v>1936</v>
      </c>
      <c r="Y76" s="55">
        <v>2260</v>
      </c>
      <c r="Z76" s="55">
        <v>2440</v>
      </c>
      <c r="AC76" s="55">
        <v>0.82199999999999995</v>
      </c>
      <c r="AD76" s="55">
        <v>0.94699999999999995</v>
      </c>
      <c r="AE76" s="55">
        <v>0.94199999999999995</v>
      </c>
      <c r="AF76" s="55">
        <v>0.79700000000000004</v>
      </c>
      <c r="AG76" s="55">
        <v>0.76400000000000001</v>
      </c>
      <c r="AH76" s="55">
        <v>0.88300000000000001</v>
      </c>
      <c r="AI76" s="55">
        <v>0.88900000000000001</v>
      </c>
      <c r="AJ76" s="55">
        <v>0.79400000000000004</v>
      </c>
      <c r="AK76" s="55">
        <v>0.84099999999999997</v>
      </c>
      <c r="AL76" s="55">
        <v>0.76900000000000002</v>
      </c>
      <c r="AM76" s="55">
        <v>0.874</v>
      </c>
      <c r="AN76" s="55">
        <v>0.85399999999999998</v>
      </c>
      <c r="AQ76">
        <f>(3.815+1.232*AC76)*A76/1000</f>
        <v>9.7085127440000001</v>
      </c>
      <c r="AR76">
        <f>(3.815+1.232*AD76)*B76/1000</f>
        <v>12.47916852</v>
      </c>
      <c r="AS76">
        <f>(3.815+1.232*AE76)*C76/1000</f>
        <v>11.498482184</v>
      </c>
      <c r="AT76">
        <f>(3.815+1.232*AF76)*D76/1000</f>
        <v>8.8742724000000006</v>
      </c>
      <c r="AU76">
        <f>(3.815+1.232*AG76)*E76/1000</f>
        <v>10.078489512000001</v>
      </c>
      <c r="AV76">
        <f>(3.815+1.232*AH76)*F76/1000</f>
        <v>12.051220047999999</v>
      </c>
      <c r="AW76">
        <f>(3.815+1.232*AI76)*G76/1000</f>
        <v>10.97440428</v>
      </c>
      <c r="AX76">
        <f>(3.815+1.232*AJ76)*H76/1000</f>
        <v>10.132841711999999</v>
      </c>
      <c r="AY76">
        <f>(3.815+1.232*AK76)*I76/1000</f>
        <v>13.272642432</v>
      </c>
      <c r="AZ76">
        <f>(3.815+1.232*AL76)*J76/1000</f>
        <v>12.12032836</v>
      </c>
      <c r="BA76">
        <f>(3.815+1.232*AM76)*K76/1000</f>
        <v>12.772406247999999</v>
      </c>
      <c r="BB76">
        <f>(3.815+1.232*AN76)*L76/1000</f>
        <v>14.698726560000001</v>
      </c>
    </row>
    <row r="77" spans="1:54" ht="17">
      <c r="A77" s="55">
        <v>2391</v>
      </c>
      <c r="B77" s="55">
        <v>2998</v>
      </c>
      <c r="C77" s="55">
        <v>2343</v>
      </c>
      <c r="D77" s="55">
        <v>1932</v>
      </c>
      <c r="E77" s="55">
        <v>2525</v>
      </c>
      <c r="F77" s="55">
        <v>2016</v>
      </c>
      <c r="G77" s="55">
        <v>2513</v>
      </c>
      <c r="H77" s="55">
        <v>2586</v>
      </c>
      <c r="I77" s="55">
        <v>2567</v>
      </c>
      <c r="J77" s="55">
        <v>2427</v>
      </c>
      <c r="K77" s="55">
        <v>2843</v>
      </c>
      <c r="L77" s="55">
        <v>2615</v>
      </c>
      <c r="O77" s="55">
        <v>1968</v>
      </c>
      <c r="P77" s="55">
        <v>2666</v>
      </c>
      <c r="Q77" s="55">
        <v>2351</v>
      </c>
      <c r="R77" s="55">
        <v>1552</v>
      </c>
      <c r="S77" s="55">
        <v>2031</v>
      </c>
      <c r="T77" s="55">
        <v>1714</v>
      </c>
      <c r="U77" s="55">
        <v>2175</v>
      </c>
      <c r="V77" s="55">
        <v>2026</v>
      </c>
      <c r="W77" s="55">
        <v>2315</v>
      </c>
      <c r="X77" s="55">
        <v>1880</v>
      </c>
      <c r="Y77" s="55">
        <v>2366</v>
      </c>
      <c r="Z77" s="55">
        <v>2194</v>
      </c>
      <c r="AC77" s="55">
        <v>0.76300000000000001</v>
      </c>
      <c r="AD77" s="55">
        <v>0.91400000000000003</v>
      </c>
      <c r="AE77" s="55">
        <v>0.91700000000000004</v>
      </c>
      <c r="AF77" s="55">
        <v>0.76300000000000001</v>
      </c>
      <c r="AG77" s="55">
        <v>0.79800000000000004</v>
      </c>
      <c r="AH77" s="55">
        <v>0.83699999999999997</v>
      </c>
      <c r="AI77" s="55">
        <v>0.86799999999999999</v>
      </c>
      <c r="AJ77" s="55">
        <v>0.81699999999999995</v>
      </c>
      <c r="AK77" s="55">
        <v>0.81799999999999995</v>
      </c>
      <c r="AL77" s="55">
        <v>0.76100000000000001</v>
      </c>
      <c r="AM77" s="55">
        <v>0.86599999999999999</v>
      </c>
      <c r="AN77" s="55">
        <v>0.80800000000000005</v>
      </c>
      <c r="AQ77">
        <f>(3.815+1.232*AC77)*A77/1000</f>
        <v>11.369243255999997</v>
      </c>
      <c r="AR77">
        <f>(3.815+1.232*AD77)*B77/1000</f>
        <v>14.813261904000001</v>
      </c>
      <c r="AS77">
        <f>(3.815+1.232*AE77)*C77/1000</f>
        <v>11.585535192</v>
      </c>
      <c r="AT77">
        <f>(3.815+1.232*AF77)*D77/1000</f>
        <v>9.1866909119999978</v>
      </c>
      <c r="AU77">
        <f>(3.815+1.232*AG77)*E77/1000</f>
        <v>12.115293399999999</v>
      </c>
      <c r="AV77">
        <f>(3.815+1.232*AH77)*F77/1000</f>
        <v>9.7699069440000006</v>
      </c>
      <c r="AW77">
        <f>(3.815+1.232*AI77)*G77/1000</f>
        <v>12.274436887999999</v>
      </c>
      <c r="AX77">
        <f>(3.815+1.232*AJ77)*H77/1000</f>
        <v>12.468512783999998</v>
      </c>
      <c r="AY77">
        <f>(3.815+1.232*AK77)*I77/1000</f>
        <v>12.380065992</v>
      </c>
      <c r="AZ77">
        <f>(3.815+1.232*AL77)*J77/1000</f>
        <v>11.534443703999999</v>
      </c>
      <c r="BA77">
        <f>(3.815+1.232*AM77)*K77/1000</f>
        <v>13.879275816</v>
      </c>
      <c r="BB77">
        <f>(3.815+1.232*AN77)*L77/1000</f>
        <v>12.57934244</v>
      </c>
    </row>
    <row r="78" spans="1:54" ht="17">
      <c r="A78" s="55">
        <v>2556</v>
      </c>
      <c r="B78" s="55">
        <v>3060</v>
      </c>
      <c r="C78" s="55">
        <v>1860</v>
      </c>
      <c r="D78" s="55">
        <v>2791</v>
      </c>
      <c r="E78" s="55">
        <v>1984</v>
      </c>
      <c r="F78" s="55">
        <v>2104</v>
      </c>
      <c r="G78" s="55">
        <v>2119</v>
      </c>
      <c r="H78" s="55">
        <v>3011</v>
      </c>
      <c r="I78" s="55">
        <v>2514</v>
      </c>
      <c r="J78" s="55">
        <v>2589</v>
      </c>
      <c r="K78" s="55">
        <v>3157</v>
      </c>
      <c r="L78" s="55">
        <v>2764</v>
      </c>
      <c r="O78" s="55">
        <v>2283</v>
      </c>
      <c r="P78" s="55">
        <v>2684</v>
      </c>
      <c r="Q78" s="55">
        <v>2001</v>
      </c>
      <c r="R78" s="55">
        <v>2402</v>
      </c>
      <c r="S78" s="55">
        <v>1598</v>
      </c>
      <c r="T78" s="55">
        <v>1650</v>
      </c>
      <c r="U78" s="55">
        <v>1800</v>
      </c>
      <c r="V78" s="55">
        <v>2584</v>
      </c>
      <c r="W78" s="55">
        <v>2165</v>
      </c>
      <c r="X78" s="55">
        <v>1956</v>
      </c>
      <c r="Y78" s="55">
        <v>2649</v>
      </c>
      <c r="Z78" s="55">
        <v>2239</v>
      </c>
      <c r="AC78" s="55">
        <v>0.82299999999999995</v>
      </c>
      <c r="AD78" s="55">
        <v>0.88900000000000001</v>
      </c>
      <c r="AE78" s="55">
        <v>1.0029999999999999</v>
      </c>
      <c r="AF78" s="55">
        <v>0.80300000000000005</v>
      </c>
      <c r="AG78" s="55">
        <v>0.80400000000000005</v>
      </c>
      <c r="AH78" s="55">
        <v>0.85</v>
      </c>
      <c r="AI78" s="55">
        <v>0.86599999999999999</v>
      </c>
      <c r="AJ78" s="55">
        <v>0.78300000000000003</v>
      </c>
      <c r="AK78" s="55">
        <v>0.90200000000000002</v>
      </c>
      <c r="AL78" s="55">
        <v>0.77500000000000002</v>
      </c>
      <c r="AM78" s="55">
        <v>0.83199999999999996</v>
      </c>
      <c r="AN78" s="55">
        <v>0.83899999999999997</v>
      </c>
      <c r="AQ78">
        <f>(3.815+1.232*AC78)*A78/1000</f>
        <v>12.342760415999999</v>
      </c>
      <c r="AR78">
        <f>(3.815+1.232*AD78)*B78/1000</f>
        <v>15.025358880000001</v>
      </c>
      <c r="AS78">
        <f>(3.815+1.232*AE78)*C78/1000</f>
        <v>9.3942945600000005</v>
      </c>
      <c r="AT78">
        <f>(3.815+1.232*AF78)*D78/1000</f>
        <v>13.408790136</v>
      </c>
      <c r="AU78">
        <f>(3.815+1.232*AG78)*E78/1000</f>
        <v>9.5341675519999995</v>
      </c>
      <c r="AV78">
        <f>(3.815+1.232*AH78)*F78/1000</f>
        <v>10.2300688</v>
      </c>
      <c r="AW78">
        <f>(3.815+1.232*AI78)*G78/1000</f>
        <v>10.344771527999999</v>
      </c>
      <c r="AX78">
        <f>(3.815+1.232*AJ78)*H78/1000</f>
        <v>14.391544216</v>
      </c>
      <c r="AY78">
        <f>(3.815+1.232*AK78)*I78/1000</f>
        <v>12.384627695999999</v>
      </c>
      <c r="AZ78">
        <f>(3.815+1.232*AL78)*J78/1000</f>
        <v>12.349012199999999</v>
      </c>
      <c r="BA78">
        <f>(3.815+1.232*AM78)*K78/1000</f>
        <v>15.279955768000001</v>
      </c>
      <c r="BB78">
        <f>(3.815+1.232*AN78)*L78/1000</f>
        <v>13.401663072</v>
      </c>
    </row>
    <row r="79" spans="1:54" ht="17">
      <c r="A79" s="55">
        <v>1858</v>
      </c>
      <c r="B79" s="55">
        <v>2300</v>
      </c>
      <c r="C79" s="55">
        <v>2183</v>
      </c>
      <c r="D79" s="55">
        <v>3401</v>
      </c>
      <c r="E79" s="55">
        <v>1913</v>
      </c>
      <c r="F79" s="55">
        <v>2104</v>
      </c>
      <c r="G79" s="55">
        <v>2407</v>
      </c>
      <c r="H79" s="55">
        <v>2949</v>
      </c>
      <c r="I79" s="55">
        <v>2437</v>
      </c>
      <c r="J79" s="55">
        <v>2490</v>
      </c>
      <c r="K79" s="55">
        <v>2928</v>
      </c>
      <c r="L79" s="55">
        <v>3059</v>
      </c>
      <c r="O79" s="55">
        <v>1682</v>
      </c>
      <c r="P79" s="55">
        <v>2074</v>
      </c>
      <c r="Q79" s="55">
        <v>2149</v>
      </c>
      <c r="R79" s="55">
        <v>2912</v>
      </c>
      <c r="S79" s="55">
        <v>1629</v>
      </c>
      <c r="T79" s="55">
        <v>1702</v>
      </c>
      <c r="U79" s="55">
        <v>2086</v>
      </c>
      <c r="V79" s="55">
        <v>2732</v>
      </c>
      <c r="W79" s="55">
        <v>2153</v>
      </c>
      <c r="X79" s="55">
        <v>1835</v>
      </c>
      <c r="Y79" s="55">
        <v>2465</v>
      </c>
      <c r="Z79" s="55">
        <v>2477</v>
      </c>
      <c r="AC79" s="55">
        <v>0.89300000000000002</v>
      </c>
      <c r="AD79" s="55">
        <v>0.877</v>
      </c>
      <c r="AE79" s="55">
        <v>1.0760000000000001</v>
      </c>
      <c r="AF79" s="55">
        <v>0.86099999999999999</v>
      </c>
      <c r="AG79" s="55">
        <v>0.80500000000000005</v>
      </c>
      <c r="AH79" s="55">
        <v>0.78400000000000003</v>
      </c>
      <c r="AI79" s="55">
        <v>0.85</v>
      </c>
      <c r="AJ79" s="55">
        <v>0.85799999999999998</v>
      </c>
      <c r="AK79" s="55">
        <v>0.86099999999999999</v>
      </c>
      <c r="AL79" s="55">
        <v>0.755</v>
      </c>
      <c r="AM79" s="55">
        <v>0.83899999999999997</v>
      </c>
      <c r="AN79" s="55">
        <v>0.81</v>
      </c>
      <c r="AQ79">
        <f>(3.815+1.232*AC79)*A79/1000</f>
        <v>9.1323970079999999</v>
      </c>
      <c r="AR79">
        <f>(3.815+1.232*AD79)*B79/1000</f>
        <v>11.259567200000001</v>
      </c>
      <c r="AS79">
        <f>(3.815+1.232*AE79)*C79/1000</f>
        <v>11.221999655999999</v>
      </c>
      <c r="AT79">
        <f>(3.815+1.232*AF79)*D79/1000</f>
        <v>16.582432552000004</v>
      </c>
      <c r="AU79">
        <f>(3.815+1.232*AG79)*E79/1000</f>
        <v>9.1953318799999995</v>
      </c>
      <c r="AV79">
        <f>(3.815+1.232*AH79)*F79/1000</f>
        <v>10.058988352</v>
      </c>
      <c r="AW79">
        <f>(3.815+1.232*AI79)*G79/1000</f>
        <v>11.703315399999999</v>
      </c>
      <c r="AX79">
        <f>(3.815+1.232*AJ79)*H79/1000</f>
        <v>14.367693143999999</v>
      </c>
      <c r="AY79">
        <f>(3.815+1.232*AK79)*I79/1000</f>
        <v>11.882207624000001</v>
      </c>
      <c r="AZ79">
        <f>(3.815+1.232*AL79)*J79/1000</f>
        <v>11.815448400000001</v>
      </c>
      <c r="BA79">
        <f>(3.815+1.232*AM79)*K79/1000</f>
        <v>14.196841344000001</v>
      </c>
      <c r="BB79">
        <f>(3.815+1.232*AN79)*L79/1000</f>
        <v>14.722722279999999</v>
      </c>
    </row>
    <row r="80" spans="1:54" ht="17">
      <c r="A80" s="55">
        <v>1945</v>
      </c>
      <c r="B80" s="55">
        <v>1575</v>
      </c>
      <c r="C80" s="55">
        <v>2891</v>
      </c>
      <c r="D80" s="55">
        <v>3332</v>
      </c>
      <c r="E80" s="55">
        <v>2233</v>
      </c>
      <c r="F80" s="55">
        <v>2143</v>
      </c>
      <c r="G80" s="55">
        <v>2539</v>
      </c>
      <c r="H80" s="55">
        <v>2433</v>
      </c>
      <c r="I80" s="55">
        <v>2933</v>
      </c>
      <c r="J80" s="55">
        <v>3482</v>
      </c>
      <c r="K80" s="55">
        <v>3579</v>
      </c>
      <c r="L80" s="55">
        <v>4104</v>
      </c>
      <c r="O80" s="55">
        <v>1731</v>
      </c>
      <c r="P80" s="55">
        <v>1362</v>
      </c>
      <c r="Q80" s="55">
        <v>2777</v>
      </c>
      <c r="R80" s="55">
        <v>2839</v>
      </c>
      <c r="S80" s="55">
        <v>1905</v>
      </c>
      <c r="T80" s="55">
        <v>1737</v>
      </c>
      <c r="U80" s="55">
        <v>2245</v>
      </c>
      <c r="V80" s="55">
        <v>2214</v>
      </c>
      <c r="W80" s="55">
        <v>2635</v>
      </c>
      <c r="X80" s="55">
        <v>2756</v>
      </c>
      <c r="Y80" s="55">
        <v>3115</v>
      </c>
      <c r="Z80" s="55">
        <v>3569</v>
      </c>
      <c r="AC80" s="55">
        <v>0.90600000000000003</v>
      </c>
      <c r="AD80" s="55">
        <v>0.90200000000000002</v>
      </c>
      <c r="AE80" s="55">
        <v>0.98399999999999999</v>
      </c>
      <c r="AF80" s="55">
        <v>0.85599999999999998</v>
      </c>
      <c r="AG80" s="55">
        <v>0.85199999999999998</v>
      </c>
      <c r="AH80" s="55">
        <v>0.80900000000000005</v>
      </c>
      <c r="AI80" s="55">
        <v>0.86699999999999999</v>
      </c>
      <c r="AJ80" s="55">
        <v>0.92700000000000005</v>
      </c>
      <c r="AK80" s="55">
        <v>0.88400000000000001</v>
      </c>
      <c r="AL80" s="55">
        <v>0.73699999999999999</v>
      </c>
      <c r="AM80" s="55">
        <v>0.84199999999999997</v>
      </c>
      <c r="AN80" s="55">
        <v>0.80900000000000005</v>
      </c>
      <c r="AQ80">
        <f>(3.815+1.232*AC80)*A80/1000</f>
        <v>9.5911684400000006</v>
      </c>
      <c r="AR80">
        <f>(3.815+1.232*AD80)*B80/1000</f>
        <v>7.7588657999999997</v>
      </c>
      <c r="AS80">
        <f>(3.815+1.232*AE80)*C80/1000</f>
        <v>14.533889608000001</v>
      </c>
      <c r="AT80">
        <f>(3.815+1.232*AF80)*D80/1000</f>
        <v>16.225480544</v>
      </c>
      <c r="AU80">
        <f>(3.815+1.232*AG80)*E80/1000</f>
        <v>10.862794711999999</v>
      </c>
      <c r="AV80">
        <f>(3.815+1.232*AH80)*F80/1000</f>
        <v>10.311447384000001</v>
      </c>
      <c r="AW80">
        <f>(3.815+1.232*AI80)*G80/1000</f>
        <v>12.398302615999999</v>
      </c>
      <c r="AX80">
        <f>(3.815+1.232*AJ80)*H80/1000</f>
        <v>12.060536711999999</v>
      </c>
      <c r="AY80">
        <f>(3.815+1.232*AK80)*I80/1000</f>
        <v>14.383690103999999</v>
      </c>
      <c r="AZ80">
        <f>(3.815+1.232*AL80)*J80/1000</f>
        <v>16.445430288000001</v>
      </c>
      <c r="BA80">
        <f>(3.815+1.232*AM80)*K80/1000</f>
        <v>17.366539176000003</v>
      </c>
      <c r="BB80">
        <f>(3.815+1.232*AN80)*L80/1000</f>
        <v>19.747167552000001</v>
      </c>
    </row>
    <row r="81" spans="1:54" ht="17">
      <c r="A81" s="55">
        <v>1942</v>
      </c>
      <c r="B81" s="55">
        <v>2304</v>
      </c>
      <c r="C81" s="55">
        <v>2575</v>
      </c>
      <c r="D81" s="55">
        <v>2748</v>
      </c>
      <c r="E81" s="55">
        <v>2114</v>
      </c>
      <c r="F81" s="55">
        <v>2387</v>
      </c>
      <c r="G81" s="55">
        <v>3099</v>
      </c>
      <c r="H81" s="55">
        <v>2745</v>
      </c>
      <c r="I81" s="55">
        <v>2645</v>
      </c>
      <c r="J81" s="55">
        <v>3605</v>
      </c>
      <c r="K81" s="55">
        <v>4279</v>
      </c>
      <c r="L81" s="55">
        <v>4229</v>
      </c>
      <c r="O81" s="55">
        <v>1659</v>
      </c>
      <c r="P81" s="55">
        <v>1959</v>
      </c>
      <c r="Q81" s="55">
        <v>2455</v>
      </c>
      <c r="R81" s="55">
        <v>2277</v>
      </c>
      <c r="S81" s="55">
        <v>1758</v>
      </c>
      <c r="T81" s="55">
        <v>1889</v>
      </c>
      <c r="U81" s="55">
        <v>3082</v>
      </c>
      <c r="V81" s="55">
        <v>2359</v>
      </c>
      <c r="W81" s="55">
        <v>2212</v>
      </c>
      <c r="X81" s="55">
        <v>3182</v>
      </c>
      <c r="Y81" s="55">
        <v>3628</v>
      </c>
      <c r="Z81" s="55">
        <v>3462</v>
      </c>
      <c r="AC81" s="55">
        <v>0.89</v>
      </c>
      <c r="AD81" s="55">
        <v>0.86499999999999999</v>
      </c>
      <c r="AE81" s="55">
        <v>0.96099999999999997</v>
      </c>
      <c r="AF81" s="55">
        <v>0.85199999999999998</v>
      </c>
      <c r="AG81" s="55">
        <v>0.85299999999999998</v>
      </c>
      <c r="AH81" s="55">
        <v>0.81</v>
      </c>
      <c r="AI81" s="55">
        <v>0.88400000000000001</v>
      </c>
      <c r="AJ81" s="55">
        <v>0.91</v>
      </c>
      <c r="AK81" s="55">
        <v>0.89800000000000002</v>
      </c>
      <c r="AL81" s="55">
        <v>0.79100000000000004</v>
      </c>
      <c r="AM81" s="55">
        <v>0.87</v>
      </c>
      <c r="AN81" s="55">
        <v>0.87</v>
      </c>
      <c r="AQ81">
        <f>(3.815+1.232*AC81)*A81/1000</f>
        <v>9.53809416</v>
      </c>
      <c r="AR81">
        <f>(3.815+1.232*AD81)*B81/1000</f>
        <v>11.24508672</v>
      </c>
      <c r="AS81">
        <f>(3.815+1.232*AE81)*C81/1000</f>
        <v>12.8723014</v>
      </c>
      <c r="AT81">
        <f>(3.815+1.232*AF81)*D81/1000</f>
        <v>13.368096671999998</v>
      </c>
      <c r="AU81">
        <f>(3.815+1.232*AG81)*E81/1000</f>
        <v>10.286504144</v>
      </c>
      <c r="AV81">
        <f>(3.815+1.232*AH81)*F81/1000</f>
        <v>11.488440039999999</v>
      </c>
      <c r="AW81">
        <f>(3.815+1.232*AI81)*G81/1000</f>
        <v>15.197768711999998</v>
      </c>
      <c r="AX81">
        <f>(3.815+1.232*AJ81)*H81/1000</f>
        <v>13.5496494</v>
      </c>
      <c r="AY81">
        <f>(3.815+1.232*AK81)*I81/1000</f>
        <v>13.016933720000001</v>
      </c>
      <c r="AZ81">
        <f>(3.815+1.232*AL81)*J81/1000</f>
        <v>17.266190760000001</v>
      </c>
      <c r="BA81">
        <f>(3.815+1.232*AM81)*K81/1000</f>
        <v>20.910788359999998</v>
      </c>
      <c r="BB81">
        <f>(3.815+1.232*AN81)*L81/1000</f>
        <v>20.666446359999998</v>
      </c>
    </row>
    <row r="82" spans="1:54" ht="17">
      <c r="A82" s="55">
        <v>1978</v>
      </c>
      <c r="B82" s="55">
        <v>2121</v>
      </c>
      <c r="C82" s="55">
        <v>2656</v>
      </c>
      <c r="D82" s="55">
        <v>2453</v>
      </c>
      <c r="E82" s="55">
        <v>2206</v>
      </c>
      <c r="F82" s="55">
        <v>1821</v>
      </c>
      <c r="G82" s="55">
        <v>3062</v>
      </c>
      <c r="H82" s="55">
        <v>2534</v>
      </c>
      <c r="I82" s="55">
        <v>2509</v>
      </c>
      <c r="J82" s="55">
        <v>2891</v>
      </c>
      <c r="K82" s="55">
        <v>3842</v>
      </c>
      <c r="L82" s="55">
        <v>3962</v>
      </c>
      <c r="O82" s="55">
        <v>1799</v>
      </c>
      <c r="P82" s="55">
        <v>1818</v>
      </c>
      <c r="Q82" s="55">
        <v>2492</v>
      </c>
      <c r="R82" s="55">
        <v>2000</v>
      </c>
      <c r="S82" s="55">
        <v>1838</v>
      </c>
      <c r="T82" s="55">
        <v>1472</v>
      </c>
      <c r="U82" s="55">
        <v>2997</v>
      </c>
      <c r="V82" s="55">
        <v>2197</v>
      </c>
      <c r="W82" s="55">
        <v>2085</v>
      </c>
      <c r="X82" s="55">
        <v>2548</v>
      </c>
      <c r="Y82" s="55">
        <v>3218</v>
      </c>
      <c r="Z82" s="55">
        <v>3234</v>
      </c>
      <c r="AC82" s="55">
        <v>0.85399999999999998</v>
      </c>
      <c r="AD82" s="55">
        <v>0.85</v>
      </c>
      <c r="AE82" s="55">
        <v>0.95299999999999996</v>
      </c>
      <c r="AF82" s="55">
        <v>0.82899999999999996</v>
      </c>
      <c r="AG82" s="55">
        <v>0.83199999999999996</v>
      </c>
      <c r="AH82" s="55">
        <v>0.79200000000000004</v>
      </c>
      <c r="AI82" s="55">
        <v>0.995</v>
      </c>
      <c r="AJ82" s="55">
        <v>0.86</v>
      </c>
      <c r="AK82" s="55">
        <v>0.83599999999999997</v>
      </c>
      <c r="AL82" s="55">
        <v>0.88300000000000001</v>
      </c>
      <c r="AM82" s="55">
        <v>0.84799999999999998</v>
      </c>
      <c r="AN82" s="55">
        <v>0.81899999999999995</v>
      </c>
      <c r="AQ82">
        <f>(3.815+1.232*AC82)*A82/1000</f>
        <v>9.6271791840000009</v>
      </c>
      <c r="AR82">
        <f>(3.815+1.232*AD82)*B82/1000</f>
        <v>10.312726199999998</v>
      </c>
      <c r="AS82">
        <f>(3.815+1.232*AE82)*C82/1000</f>
        <v>13.251038976</v>
      </c>
      <c r="AT82">
        <f>(3.815+1.232*AF82)*D82/1000</f>
        <v>11.863512584</v>
      </c>
      <c r="AU82">
        <f>(3.815+1.232*AG82)*E82/1000</f>
        <v>10.677092944</v>
      </c>
      <c r="AV82">
        <f>(3.815+1.232*AH82)*F82/1000</f>
        <v>8.7239448240000002</v>
      </c>
      <c r="AW82">
        <f>(3.815+1.232*AI82)*G82/1000</f>
        <v>15.435052080000002</v>
      </c>
      <c r="AX82">
        <f>(3.815+1.232*AJ82)*H82/1000</f>
        <v>12.35203368</v>
      </c>
      <c r="AY82">
        <f>(3.815+1.232*AK82)*I82/1000</f>
        <v>12.155984567999999</v>
      </c>
      <c r="AZ82">
        <f>(3.815+1.232*AL82)*J82/1000</f>
        <v>14.174156696000001</v>
      </c>
      <c r="BA82">
        <f>(3.815+1.232*AM82)*K82/1000</f>
        <v>18.671105711999999</v>
      </c>
      <c r="BB82">
        <f>(3.815+1.232*AN82)*L82/1000</f>
        <v>19.112719695999999</v>
      </c>
    </row>
    <row r="83" spans="1:54" ht="17">
      <c r="A83" s="55">
        <v>2085</v>
      </c>
      <c r="B83" s="55">
        <v>2843</v>
      </c>
      <c r="C83" s="55">
        <v>2672</v>
      </c>
      <c r="D83" s="55">
        <v>1919</v>
      </c>
      <c r="E83" s="55">
        <v>1841</v>
      </c>
      <c r="F83" s="55">
        <v>2153</v>
      </c>
      <c r="G83" s="55">
        <v>2815</v>
      </c>
      <c r="H83" s="55">
        <v>2373</v>
      </c>
      <c r="I83" s="55">
        <v>2945</v>
      </c>
      <c r="J83" s="55">
        <v>2954</v>
      </c>
      <c r="K83" s="55">
        <v>4545</v>
      </c>
      <c r="L83" s="55">
        <v>4161</v>
      </c>
      <c r="O83" s="55">
        <v>1942</v>
      </c>
      <c r="P83" s="55">
        <v>2600</v>
      </c>
      <c r="Q83" s="55">
        <v>2532</v>
      </c>
      <c r="R83" s="55">
        <v>1551</v>
      </c>
      <c r="S83" s="55">
        <v>1608</v>
      </c>
      <c r="T83" s="55">
        <v>1719</v>
      </c>
      <c r="U83" s="55">
        <v>2655</v>
      </c>
      <c r="V83" s="55">
        <v>2156</v>
      </c>
      <c r="W83" s="55">
        <v>2634</v>
      </c>
      <c r="X83" s="55">
        <v>2545</v>
      </c>
      <c r="Y83" s="55">
        <v>3842</v>
      </c>
      <c r="Z83" s="55">
        <v>3400</v>
      </c>
      <c r="AC83" s="55">
        <v>0.91</v>
      </c>
      <c r="AD83" s="55">
        <v>0.85699999999999998</v>
      </c>
      <c r="AE83" s="55">
        <v>0.93799999999999994</v>
      </c>
      <c r="AF83" s="55">
        <v>0.81499999999999995</v>
      </c>
      <c r="AG83" s="55">
        <v>0.83399999999999996</v>
      </c>
      <c r="AH83" s="55">
        <v>0.80800000000000005</v>
      </c>
      <c r="AI83" s="55">
        <v>0.97899999999999998</v>
      </c>
      <c r="AJ83" s="55">
        <v>0.86699999999999999</v>
      </c>
      <c r="AK83" s="55">
        <v>0.83099999999999996</v>
      </c>
      <c r="AL83" s="55">
        <v>0.88100000000000001</v>
      </c>
      <c r="AM83" s="55">
        <v>0.83799999999999997</v>
      </c>
      <c r="AN83" s="55">
        <v>0.81599999999999995</v>
      </c>
      <c r="AQ83">
        <f>(3.815+1.232*AC83)*A83/1000</f>
        <v>10.2918102</v>
      </c>
      <c r="AR83">
        <f>(3.815+1.232*AD83)*B83/1000</f>
        <v>13.847752631999999</v>
      </c>
      <c r="AS83">
        <f>(3.815+1.232*AE83)*C83/1000</f>
        <v>13.281485951999999</v>
      </c>
      <c r="AT83">
        <f>(3.815+1.232*AF83)*D83/1000</f>
        <v>9.2478145200000004</v>
      </c>
      <c r="AU83">
        <f>(3.815+1.232*AG83)*E83/1000</f>
        <v>8.9150204079999984</v>
      </c>
      <c r="AV83">
        <f>(3.815+1.232*AH83)*F83/1000</f>
        <v>10.356911768</v>
      </c>
      <c r="AW83">
        <f>(3.815+1.232*AI83)*G83/1000</f>
        <v>14.13447532</v>
      </c>
      <c r="AX83">
        <f>(3.815+1.232*AJ83)*H83/1000</f>
        <v>11.587700712</v>
      </c>
      <c r="AY83">
        <f>(3.815+1.232*AK83)*I83/1000</f>
        <v>14.250242439999999</v>
      </c>
      <c r="AZ83">
        <f>(3.815+1.232*AL83)*J83/1000</f>
        <v>14.475757968</v>
      </c>
      <c r="BA83">
        <f>(3.815+1.232*AM83)*K83/1000</f>
        <v>22.031505720000002</v>
      </c>
      <c r="BB83">
        <f>(3.815+1.232*AN83)*L83/1000</f>
        <v>20.057318231999997</v>
      </c>
    </row>
    <row r="84" spans="1:54" ht="17">
      <c r="A84" s="55">
        <v>2200</v>
      </c>
      <c r="B84" s="55">
        <v>2737</v>
      </c>
      <c r="C84" s="55">
        <v>1852</v>
      </c>
      <c r="D84" s="55">
        <v>2107</v>
      </c>
      <c r="E84" s="55">
        <v>2782</v>
      </c>
      <c r="F84" s="55">
        <v>2511</v>
      </c>
      <c r="G84" s="55">
        <v>3147</v>
      </c>
      <c r="H84" s="55">
        <v>2641</v>
      </c>
      <c r="I84" s="55">
        <v>3234</v>
      </c>
      <c r="J84" s="55">
        <v>3011</v>
      </c>
      <c r="K84" s="55">
        <v>4239</v>
      </c>
      <c r="L84" s="55">
        <v>4068</v>
      </c>
      <c r="O84" s="55">
        <v>2049</v>
      </c>
      <c r="P84" s="55">
        <v>2517</v>
      </c>
      <c r="Q84" s="55">
        <v>1744</v>
      </c>
      <c r="R84" s="55">
        <v>1677</v>
      </c>
      <c r="S84" s="55">
        <v>2424</v>
      </c>
      <c r="T84" s="55">
        <v>2182</v>
      </c>
      <c r="U84" s="55">
        <v>2954</v>
      </c>
      <c r="V84" s="55">
        <v>2314</v>
      </c>
      <c r="W84" s="55">
        <v>3127</v>
      </c>
      <c r="X84" s="55">
        <v>2687</v>
      </c>
      <c r="Y84" s="55">
        <v>3516</v>
      </c>
      <c r="Z84" s="55">
        <v>3426</v>
      </c>
      <c r="AC84" s="55">
        <v>0.93200000000000005</v>
      </c>
      <c r="AD84" s="55">
        <v>0.91500000000000004</v>
      </c>
      <c r="AE84" s="55">
        <v>0.94799999999999995</v>
      </c>
      <c r="AF84" s="55">
        <v>0.80800000000000005</v>
      </c>
      <c r="AG84" s="55">
        <v>0.873</v>
      </c>
      <c r="AH84" s="55">
        <v>0.79900000000000004</v>
      </c>
      <c r="AI84" s="55">
        <v>0.94299999999999995</v>
      </c>
      <c r="AJ84" s="55">
        <v>0.90900000000000003</v>
      </c>
      <c r="AK84" s="55">
        <v>0.89400000000000002</v>
      </c>
      <c r="AL84" s="55">
        <v>0.86199999999999999</v>
      </c>
      <c r="AM84" s="55">
        <v>0.84499999999999997</v>
      </c>
      <c r="AN84" s="55">
        <v>0.81699999999999995</v>
      </c>
      <c r="AQ84">
        <f>(3.815+1.232*AC84)*A84/1000</f>
        <v>10.9190928</v>
      </c>
      <c r="AR84">
        <f>(3.815+1.232*AD84)*B84/1000</f>
        <v>13.52702036</v>
      </c>
      <c r="AS84">
        <f>(3.815+1.232*AE84)*C84/1000</f>
        <v>9.2283974719999993</v>
      </c>
      <c r="AT84">
        <f>(3.815+1.232*AF84)*D84/1000</f>
        <v>10.135630792000001</v>
      </c>
      <c r="AU84">
        <f>(3.815+1.232*AG84)*E84/1000</f>
        <v>13.605471152</v>
      </c>
      <c r="AV84">
        <f>(3.815+1.232*AH84)*F84/1000</f>
        <v>12.051213048000001</v>
      </c>
      <c r="AW84">
        <f>(3.815+1.232*AI84)*G84/1000</f>
        <v>15.661914072</v>
      </c>
      <c r="AX84">
        <f>(3.815+1.232*AJ84)*H84/1000</f>
        <v>13.033039208</v>
      </c>
      <c r="AY84">
        <f>(3.815+1.232*AK84)*I84/1000</f>
        <v>15.899663471999999</v>
      </c>
      <c r="AZ84">
        <f>(3.815+1.232*AL84)*J84/1000</f>
        <v>14.684598824</v>
      </c>
      <c r="BA84">
        <f>(3.815+1.232*AM84)*K84/1000</f>
        <v>20.584753559999999</v>
      </c>
      <c r="BB84">
        <f>(3.815+1.232*AN84)*L84/1000</f>
        <v>19.614040992</v>
      </c>
    </row>
    <row r="85" spans="1:54" ht="17">
      <c r="A85" s="55">
        <v>2643</v>
      </c>
      <c r="B85" s="55">
        <v>2529</v>
      </c>
      <c r="C85" s="55">
        <v>1945</v>
      </c>
      <c r="D85" s="55">
        <v>2008</v>
      </c>
      <c r="E85" s="55">
        <v>3122</v>
      </c>
      <c r="F85" s="55">
        <v>2747</v>
      </c>
      <c r="G85" s="55">
        <v>2905</v>
      </c>
      <c r="H85" s="55">
        <v>3250</v>
      </c>
      <c r="I85" s="55">
        <v>3404</v>
      </c>
      <c r="J85" s="55">
        <v>2987</v>
      </c>
      <c r="K85" s="55">
        <v>4144</v>
      </c>
      <c r="L85" s="55">
        <v>3993</v>
      </c>
      <c r="O85" s="55">
        <v>2492</v>
      </c>
      <c r="P85" s="55">
        <v>2253</v>
      </c>
      <c r="Q85" s="55">
        <v>1782</v>
      </c>
      <c r="R85" s="55">
        <v>1567</v>
      </c>
      <c r="S85" s="55">
        <v>2817</v>
      </c>
      <c r="T85" s="55">
        <v>2580</v>
      </c>
      <c r="U85" s="55">
        <v>2717</v>
      </c>
      <c r="V85" s="55">
        <v>2964</v>
      </c>
      <c r="W85" s="55">
        <v>3132</v>
      </c>
      <c r="X85" s="55">
        <v>2595</v>
      </c>
      <c r="Y85" s="55">
        <v>3559</v>
      </c>
      <c r="Z85" s="55">
        <v>3346</v>
      </c>
      <c r="AC85" s="55">
        <v>0.93100000000000005</v>
      </c>
      <c r="AD85" s="55">
        <v>0.91900000000000004</v>
      </c>
      <c r="AE85" s="55">
        <v>0.94199999999999995</v>
      </c>
      <c r="AF85" s="55">
        <v>0.79600000000000004</v>
      </c>
      <c r="AG85" s="55">
        <v>0.871</v>
      </c>
      <c r="AH85" s="55">
        <v>0.86899999999999999</v>
      </c>
      <c r="AI85" s="55">
        <v>0.93899999999999995</v>
      </c>
      <c r="AJ85" s="55">
        <v>0.876</v>
      </c>
      <c r="AK85" s="55">
        <v>0.96699999999999997</v>
      </c>
      <c r="AL85" s="55">
        <v>0.89200000000000002</v>
      </c>
      <c r="AM85" s="55">
        <v>0.83</v>
      </c>
      <c r="AN85" s="55">
        <v>0.84199999999999997</v>
      </c>
      <c r="AQ85">
        <f>(3.815+1.232*AC85)*A85/1000</f>
        <v>13.114544856</v>
      </c>
      <c r="AR85">
        <f>(3.815+1.232*AD85)*B85/1000</f>
        <v>12.511489032</v>
      </c>
      <c r="AS85">
        <f>(3.815+1.232*AE85)*C85/1000</f>
        <v>9.6774330800000001</v>
      </c>
      <c r="AT85">
        <f>(3.815+1.232*AF85)*D85/1000</f>
        <v>9.6297093759999992</v>
      </c>
      <c r="AU85">
        <f>(3.815+1.232*AG85)*E85/1000</f>
        <v>15.260560784000001</v>
      </c>
      <c r="AV85">
        <f>(3.815+1.232*AH85)*F85/1000</f>
        <v>13.420765176</v>
      </c>
      <c r="AW85">
        <f>(3.815+1.232*AI85)*G85/1000</f>
        <v>14.443218439999999</v>
      </c>
      <c r="AX85">
        <f>(3.815+1.232*AJ85)*H85/1000</f>
        <v>15.906253999999999</v>
      </c>
      <c r="AY85">
        <f>(3.815+1.232*AK85)*I85/1000</f>
        <v>17.041594975999999</v>
      </c>
      <c r="AZ85">
        <f>(3.815+1.232*AL85)*J85/1000</f>
        <v>14.677950727999999</v>
      </c>
      <c r="BA85">
        <f>(3.815+1.232*AM85)*K85/1000</f>
        <v>20.04684864</v>
      </c>
      <c r="BB85">
        <f>(3.815+1.232*AN85)*L85/1000</f>
        <v>19.375409592</v>
      </c>
    </row>
    <row r="86" spans="1:54" ht="17">
      <c r="A86" s="55">
        <v>3016</v>
      </c>
      <c r="B86" s="55">
        <v>1669</v>
      </c>
      <c r="C86" s="55">
        <v>2126</v>
      </c>
      <c r="D86" s="55">
        <v>2089</v>
      </c>
      <c r="E86" s="55">
        <v>3378</v>
      </c>
      <c r="F86" s="55">
        <v>3096</v>
      </c>
      <c r="G86" s="55">
        <v>2226</v>
      </c>
      <c r="H86" s="55">
        <v>3020</v>
      </c>
      <c r="I86" s="55">
        <v>3665</v>
      </c>
      <c r="J86" s="55">
        <v>4075</v>
      </c>
      <c r="K86" s="55">
        <v>3965</v>
      </c>
      <c r="L86" s="55">
        <v>4037</v>
      </c>
      <c r="O86" s="55">
        <v>2793</v>
      </c>
      <c r="P86" s="55">
        <v>1493</v>
      </c>
      <c r="Q86" s="55">
        <v>1902</v>
      </c>
      <c r="R86" s="55">
        <v>1595</v>
      </c>
      <c r="S86" s="55">
        <v>2861</v>
      </c>
      <c r="T86" s="55">
        <v>2751</v>
      </c>
      <c r="U86" s="55">
        <v>2091</v>
      </c>
      <c r="V86" s="55">
        <v>2707</v>
      </c>
      <c r="W86" s="55">
        <v>3333</v>
      </c>
      <c r="X86" s="55">
        <v>3616</v>
      </c>
      <c r="Y86" s="55">
        <v>3264</v>
      </c>
      <c r="Z86" s="55">
        <v>3244</v>
      </c>
      <c r="AC86" s="55">
        <v>0.94299999999999995</v>
      </c>
      <c r="AD86" s="55">
        <v>0.89100000000000001</v>
      </c>
      <c r="AE86" s="55">
        <v>0.91600000000000004</v>
      </c>
      <c r="AF86" s="55">
        <v>0.78</v>
      </c>
      <c r="AG86" s="55">
        <v>0.90200000000000002</v>
      </c>
      <c r="AH86" s="55">
        <v>0.93899999999999995</v>
      </c>
      <c r="AI86" s="55">
        <v>0.93500000000000005</v>
      </c>
      <c r="AJ86" s="55">
        <v>0.91200000000000003</v>
      </c>
      <c r="AK86" s="55">
        <v>0.92</v>
      </c>
      <c r="AL86" s="55">
        <v>0.86899999999999999</v>
      </c>
      <c r="AM86" s="55">
        <v>0.85899999999999999</v>
      </c>
      <c r="AN86" s="55">
        <v>0.83799999999999997</v>
      </c>
      <c r="AQ86">
        <f>(3.815+1.232*AC86)*A86/1000</f>
        <v>15.009956416000001</v>
      </c>
      <c r="AR86">
        <f>(3.815+1.232*AD86)*B86/1000</f>
        <v>8.1993163280000001</v>
      </c>
      <c r="AS86">
        <f>(3.815+1.232*AE86)*C86/1000</f>
        <v>10.509906511999999</v>
      </c>
      <c r="AT86">
        <f>(3.815+1.232*AF86)*D86/1000</f>
        <v>9.9769804400000002</v>
      </c>
      <c r="AU86">
        <f>(3.815+1.232*AG86)*E86/1000</f>
        <v>16.640919792000002</v>
      </c>
      <c r="AV86">
        <f>(3.815+1.232*AH86)*F86/1000</f>
        <v>15.392841407999999</v>
      </c>
      <c r="AW86">
        <f>(3.815+1.232*AI86)*G86/1000</f>
        <v>11.056363919999999</v>
      </c>
      <c r="AX86">
        <f>(3.815+1.232*AJ86)*H86/1000</f>
        <v>14.914523679999999</v>
      </c>
      <c r="AY86">
        <f>(3.815+1.232*AK86)*I86/1000</f>
        <v>18.1360326</v>
      </c>
      <c r="AZ86">
        <f>(3.815+1.232*AL86)*J86/1000</f>
        <v>19.908852599999999</v>
      </c>
      <c r="BA86">
        <f>(3.815+1.232*AM86)*K86/1000</f>
        <v>19.322586919999999</v>
      </c>
      <c r="BB86">
        <f>(3.815+1.232*AN86)*L86/1000</f>
        <v>19.569018391999997</v>
      </c>
    </row>
    <row r="87" spans="1:54" ht="17">
      <c r="A87" s="55">
        <v>2795</v>
      </c>
      <c r="B87" s="55">
        <v>2084</v>
      </c>
      <c r="C87" s="55">
        <v>2079</v>
      </c>
      <c r="D87" s="55">
        <v>2153</v>
      </c>
      <c r="E87" s="55">
        <v>2961</v>
      </c>
      <c r="F87" s="55">
        <v>2714</v>
      </c>
      <c r="G87" s="55">
        <v>2199</v>
      </c>
      <c r="H87" s="55">
        <v>3132</v>
      </c>
      <c r="I87" s="55">
        <v>3334</v>
      </c>
      <c r="J87" s="55">
        <v>4455</v>
      </c>
      <c r="K87" s="55">
        <v>4208</v>
      </c>
      <c r="L87" s="55">
        <v>3798</v>
      </c>
      <c r="O87" s="55">
        <v>2522</v>
      </c>
      <c r="P87" s="55">
        <v>1772</v>
      </c>
      <c r="Q87" s="55">
        <v>1932</v>
      </c>
      <c r="R87" s="55">
        <v>1700</v>
      </c>
      <c r="S87" s="55">
        <v>2458</v>
      </c>
      <c r="T87" s="55">
        <v>2433</v>
      </c>
      <c r="U87" s="55">
        <v>1961</v>
      </c>
      <c r="V87" s="55">
        <v>2703</v>
      </c>
      <c r="W87" s="55">
        <v>3062</v>
      </c>
      <c r="X87" s="55">
        <v>3690</v>
      </c>
      <c r="Y87" s="55">
        <v>3468</v>
      </c>
      <c r="Z87" s="55">
        <v>3042</v>
      </c>
      <c r="AC87" s="55">
        <v>0.92600000000000005</v>
      </c>
      <c r="AD87" s="55">
        <v>0.89500000000000002</v>
      </c>
      <c r="AE87" s="55">
        <v>0.89500000000000002</v>
      </c>
      <c r="AF87" s="55">
        <v>0.76400000000000001</v>
      </c>
      <c r="AG87" s="55">
        <v>0.84699999999999998</v>
      </c>
      <c r="AH87" s="55">
        <v>0.88900000000000001</v>
      </c>
      <c r="AI87" s="55">
        <v>0.94</v>
      </c>
      <c r="AJ87" s="55">
        <v>0.89700000000000002</v>
      </c>
      <c r="AK87" s="55">
        <v>0.90900000000000003</v>
      </c>
      <c r="AL87" s="55">
        <v>0.88700000000000001</v>
      </c>
      <c r="AM87" s="55">
        <v>0.82299999999999995</v>
      </c>
      <c r="AN87" s="55">
        <v>0.80400000000000005</v>
      </c>
      <c r="AQ87">
        <f>(3.815+1.232*AC87)*A87/1000</f>
        <v>13.85155044</v>
      </c>
      <c r="AR87">
        <f>(3.815+1.232*AD87)*B87/1000</f>
        <v>10.248361760000002</v>
      </c>
      <c r="AS87">
        <f>(3.815+1.232*AE87)*C87/1000</f>
        <v>10.223773560000001</v>
      </c>
      <c r="AT87">
        <f>(3.815+1.232*AF87)*D87/1000</f>
        <v>10.240201944000001</v>
      </c>
      <c r="AU87">
        <f>(3.815+1.232*AG87)*E87/1000</f>
        <v>14.386030344</v>
      </c>
      <c r="AV87">
        <f>(3.815+1.232*AH87)*F87/1000</f>
        <v>13.326413072000001</v>
      </c>
      <c r="AW87">
        <f>(3.815+1.232*AI87)*G87/1000</f>
        <v>10.935802919999999</v>
      </c>
      <c r="AX87">
        <f>(3.815+1.232*AJ87)*H87/1000</f>
        <v>15.409765728</v>
      </c>
      <c r="AY87">
        <f>(3.815+1.232*AK87)*I87/1000</f>
        <v>16.452916592000001</v>
      </c>
      <c r="AZ87">
        <f>(3.815+1.232*AL87)*J87/1000</f>
        <v>21.864177719999997</v>
      </c>
      <c r="BA87">
        <f>(3.815+1.232*AM87)*K87/1000</f>
        <v>20.320162688</v>
      </c>
      <c r="BB87">
        <f>(3.815+1.232*AN87)*L87/1000</f>
        <v>18.251395343999999</v>
      </c>
    </row>
    <row r="88" spans="1:54" ht="17">
      <c r="A88" s="55">
        <v>2424</v>
      </c>
      <c r="B88" s="55">
        <v>2307</v>
      </c>
      <c r="C88" s="55">
        <v>2060</v>
      </c>
      <c r="D88" s="55">
        <v>2013</v>
      </c>
      <c r="E88" s="55">
        <v>3133</v>
      </c>
      <c r="F88" s="55">
        <v>2365</v>
      </c>
      <c r="G88" s="55">
        <v>2519</v>
      </c>
      <c r="H88" s="55">
        <v>2868</v>
      </c>
      <c r="I88" s="55">
        <v>2882</v>
      </c>
      <c r="J88" s="55">
        <v>4145</v>
      </c>
      <c r="K88" s="55">
        <v>3755</v>
      </c>
      <c r="L88" s="55">
        <v>3647</v>
      </c>
      <c r="O88" s="55">
        <v>2126</v>
      </c>
      <c r="P88" s="55">
        <v>1941</v>
      </c>
      <c r="Q88" s="55">
        <v>1987</v>
      </c>
      <c r="R88" s="55">
        <v>1576</v>
      </c>
      <c r="S88" s="55">
        <v>2591</v>
      </c>
      <c r="T88" s="55">
        <v>2008</v>
      </c>
      <c r="U88" s="55">
        <v>2172</v>
      </c>
      <c r="V88" s="55">
        <v>2482</v>
      </c>
      <c r="W88" s="55">
        <v>2587</v>
      </c>
      <c r="X88" s="55">
        <v>3382</v>
      </c>
      <c r="Y88" s="55">
        <v>3015</v>
      </c>
      <c r="Z88" s="55">
        <v>2855</v>
      </c>
      <c r="AC88" s="55">
        <v>0.90200000000000002</v>
      </c>
      <c r="AD88" s="55">
        <v>0.85099999999999998</v>
      </c>
      <c r="AE88" s="55">
        <v>0.92900000000000005</v>
      </c>
      <c r="AF88" s="55">
        <v>0.78900000000000003</v>
      </c>
      <c r="AG88" s="55">
        <v>0.83</v>
      </c>
      <c r="AH88" s="55">
        <v>0.89600000000000002</v>
      </c>
      <c r="AI88" s="55">
        <v>0.89200000000000002</v>
      </c>
      <c r="AJ88" s="55">
        <v>0.86299999999999999</v>
      </c>
      <c r="AK88" s="55">
        <v>0.91800000000000004</v>
      </c>
      <c r="AL88" s="55">
        <v>0.82799999999999996</v>
      </c>
      <c r="AM88" s="55">
        <v>0.82399999999999995</v>
      </c>
      <c r="AN88" s="55">
        <v>0.80100000000000005</v>
      </c>
      <c r="AQ88">
        <f>(3.815+1.232*AC88)*A88/1000</f>
        <v>11.941263935999999</v>
      </c>
      <c r="AR88">
        <f>(3.815+1.232*AD88)*B88/1000</f>
        <v>11.219937623999998</v>
      </c>
      <c r="AS88">
        <f>(3.815+1.232*AE88)*C88/1000</f>
        <v>10.21662768</v>
      </c>
      <c r="AT88">
        <f>(3.815+1.232*AF88)*D88/1000</f>
        <v>9.6363276240000015</v>
      </c>
      <c r="AU88">
        <f>(3.815+1.232*AG88)*E88/1000</f>
        <v>15.15607548</v>
      </c>
      <c r="AV88">
        <f>(3.815+1.232*AH88)*F88/1000</f>
        <v>11.633132280000002</v>
      </c>
      <c r="AW88">
        <f>(3.815+1.232*AI88)*G88/1000</f>
        <v>12.378224936000001</v>
      </c>
      <c r="AX88">
        <f>(3.815+1.232*AJ88)*H88/1000</f>
        <v>13.990723488</v>
      </c>
      <c r="AY88">
        <f>(3.815+1.232*AK88)*I88/1000</f>
        <v>14.254302831999999</v>
      </c>
      <c r="AZ88">
        <f>(3.815+1.232*AL88)*J88/1000</f>
        <v>20.04147292</v>
      </c>
      <c r="BA88">
        <f>(3.815+1.232*AM88)*K88/1000</f>
        <v>18.137280839999999</v>
      </c>
      <c r="BB88">
        <f>(3.815+1.232*AN88)*L88/1000</f>
        <v>17.512281304000002</v>
      </c>
    </row>
    <row r="89" spans="1:54" ht="17">
      <c r="A89" s="55">
        <v>2579</v>
      </c>
      <c r="B89" s="55">
        <v>2510</v>
      </c>
      <c r="C89" s="55">
        <v>2471</v>
      </c>
      <c r="D89" s="55">
        <v>1962</v>
      </c>
      <c r="E89" s="55">
        <v>2998</v>
      </c>
      <c r="F89" s="55">
        <v>2375</v>
      </c>
      <c r="G89" s="55">
        <v>2839</v>
      </c>
      <c r="H89" s="55">
        <v>3235</v>
      </c>
      <c r="I89" s="55">
        <v>3492</v>
      </c>
      <c r="J89" s="55">
        <v>4341</v>
      </c>
      <c r="K89" s="55">
        <v>4094</v>
      </c>
      <c r="L89" s="55">
        <v>3508</v>
      </c>
      <c r="O89" s="55">
        <v>2194</v>
      </c>
      <c r="P89" s="55">
        <v>2234</v>
      </c>
      <c r="Q89" s="55">
        <v>2337</v>
      </c>
      <c r="R89" s="55">
        <v>1495</v>
      </c>
      <c r="S89" s="55">
        <v>2620</v>
      </c>
      <c r="T89" s="55">
        <v>1996</v>
      </c>
      <c r="U89" s="55">
        <v>2520</v>
      </c>
      <c r="V89" s="55">
        <v>2898</v>
      </c>
      <c r="W89" s="55">
        <v>3052</v>
      </c>
      <c r="X89" s="55">
        <v>3604</v>
      </c>
      <c r="Y89" s="55">
        <v>3229</v>
      </c>
      <c r="Z89" s="55">
        <v>2701</v>
      </c>
      <c r="AC89" s="55">
        <v>0.877</v>
      </c>
      <c r="AD89" s="55">
        <v>0.84099999999999997</v>
      </c>
      <c r="AE89" s="55">
        <v>0.96499999999999997</v>
      </c>
      <c r="AF89" s="55">
        <v>0.78300000000000003</v>
      </c>
      <c r="AG89" s="55">
        <v>0.82699999999999996</v>
      </c>
      <c r="AH89" s="55">
        <v>0.84899999999999998</v>
      </c>
      <c r="AI89" s="55">
        <v>0.86199999999999999</v>
      </c>
      <c r="AJ89" s="55">
        <v>0.86499999999999999</v>
      </c>
      <c r="AK89" s="55">
        <v>0.89800000000000002</v>
      </c>
      <c r="AL89" s="55">
        <v>0.81599999999999995</v>
      </c>
      <c r="AM89" s="55">
        <v>0.80300000000000005</v>
      </c>
      <c r="AN89" s="55">
        <v>0.78300000000000003</v>
      </c>
      <c r="AQ89">
        <f>(3.815+1.232*AC89)*A89/1000</f>
        <v>12.625401656000001</v>
      </c>
      <c r="AR89">
        <f>(3.815+1.232*AD89)*B89/1000</f>
        <v>12.17629112</v>
      </c>
      <c r="AS89">
        <f>(3.815+1.232*AE89)*C89/1000</f>
        <v>12.364587479999999</v>
      </c>
      <c r="AT89">
        <f>(3.815+1.232*AF89)*D89/1000</f>
        <v>9.3776850720000002</v>
      </c>
      <c r="AU89">
        <f>(3.815+1.232*AG89)*E89/1000</f>
        <v>14.491924272</v>
      </c>
      <c r="AV89">
        <f>(3.815+1.232*AH89)*F89/1000</f>
        <v>11.544798999999999</v>
      </c>
      <c r="AW89">
        <f>(3.815+1.232*AI89)*G89/1000</f>
        <v>13.845757576</v>
      </c>
      <c r="AX89">
        <f>(3.815+1.232*AJ89)*H89/1000</f>
        <v>15.788999799999999</v>
      </c>
      <c r="AY89">
        <f>(3.815+1.232*AK89)*I89/1000</f>
        <v>17.185305312000001</v>
      </c>
      <c r="AZ89">
        <f>(3.815+1.232*AL89)*J89/1000</f>
        <v>20.924974391999996</v>
      </c>
      <c r="BA89">
        <f>(3.815+1.232*AM89)*K89/1000</f>
        <v>19.668787823999999</v>
      </c>
      <c r="BB89">
        <f>(3.815+1.232*AN89)*L89/1000</f>
        <v>16.767033248000001</v>
      </c>
    </row>
    <row r="90" spans="1:54" ht="17">
      <c r="A90" s="55">
        <v>2362</v>
      </c>
      <c r="B90" s="55">
        <v>2732</v>
      </c>
      <c r="C90" s="55">
        <v>2600</v>
      </c>
      <c r="D90" s="55">
        <v>2929</v>
      </c>
      <c r="E90" s="55">
        <v>2800</v>
      </c>
      <c r="F90" s="55">
        <v>1906</v>
      </c>
      <c r="G90" s="55">
        <v>3404</v>
      </c>
      <c r="H90" s="55">
        <v>2987</v>
      </c>
      <c r="I90" s="55">
        <v>3026</v>
      </c>
      <c r="J90" s="55">
        <v>4235</v>
      </c>
      <c r="K90" s="55">
        <v>3830</v>
      </c>
      <c r="L90" s="55">
        <v>2666</v>
      </c>
      <c r="O90" s="55">
        <v>2007</v>
      </c>
      <c r="P90" s="55">
        <v>2359</v>
      </c>
      <c r="Q90" s="55">
        <v>2588</v>
      </c>
      <c r="R90" s="55">
        <v>2457</v>
      </c>
      <c r="S90" s="55">
        <v>2281</v>
      </c>
      <c r="T90" s="55">
        <v>1695</v>
      </c>
      <c r="U90" s="55">
        <v>3215</v>
      </c>
      <c r="V90" s="55">
        <v>2679</v>
      </c>
      <c r="W90" s="55">
        <v>2761</v>
      </c>
      <c r="X90" s="55">
        <v>3500</v>
      </c>
      <c r="Y90" s="55">
        <v>3177</v>
      </c>
      <c r="Z90" s="55">
        <v>2174</v>
      </c>
      <c r="AC90" s="55">
        <v>0.85099999999999998</v>
      </c>
      <c r="AD90" s="55">
        <v>0.89</v>
      </c>
      <c r="AE90" s="55">
        <v>0.94599999999999995</v>
      </c>
      <c r="AF90" s="55">
        <v>0.76200000000000001</v>
      </c>
      <c r="AG90" s="55">
        <v>0.874</v>
      </c>
      <c r="AH90" s="55">
        <v>0.84</v>
      </c>
      <c r="AI90" s="55">
        <v>0.88800000000000001</v>
      </c>
      <c r="AJ90" s="55">
        <v>0.89600000000000002</v>
      </c>
      <c r="AK90" s="55">
        <v>0.874</v>
      </c>
      <c r="AL90" s="55">
        <v>0.83</v>
      </c>
      <c r="AM90" s="55">
        <v>0.78900000000000003</v>
      </c>
      <c r="AN90" s="55">
        <v>0.77</v>
      </c>
      <c r="AQ90">
        <f>(3.815+1.232*AC90)*A90/1000</f>
        <v>11.487426383999999</v>
      </c>
      <c r="AR90">
        <f>(3.815+1.232*AD90)*B90/1000</f>
        <v>13.418163360000001</v>
      </c>
      <c r="AS90">
        <f>(3.815+1.232*AE90)*C90/1000</f>
        <v>12.949227199999999</v>
      </c>
      <c r="AT90">
        <f>(3.815+1.232*AF90)*D90/1000</f>
        <v>13.923833335999998</v>
      </c>
      <c r="AU90">
        <f>(3.815+1.232*AG90)*E90/1000</f>
        <v>13.6969504</v>
      </c>
      <c r="AV90">
        <f>(3.815+1.232*AH90)*F90/1000</f>
        <v>9.2438712799999987</v>
      </c>
      <c r="AW90">
        <f>(3.815+1.232*AI90)*G90/1000</f>
        <v>16.710290464</v>
      </c>
      <c r="AX90">
        <f>(3.815+1.232*AJ90)*H90/1000</f>
        <v>14.692670664000001</v>
      </c>
      <c r="AY90">
        <f>(3.815+1.232*AK90)*I90/1000</f>
        <v>14.802489968</v>
      </c>
      <c r="AZ90">
        <f>(3.815+1.232*AL90)*J90/1000</f>
        <v>20.487066599999999</v>
      </c>
      <c r="BA90">
        <f>(3.815+1.232*AM90)*K90/1000</f>
        <v>18.334393840000001</v>
      </c>
      <c r="BB90">
        <f>(3.815+1.232*AN90)*L90/1000</f>
        <v>12.699864239999998</v>
      </c>
    </row>
    <row r="91" spans="1:54" ht="17">
      <c r="A91" s="55">
        <v>2283</v>
      </c>
      <c r="B91" s="55">
        <v>2498</v>
      </c>
      <c r="C91" s="55">
        <v>2912</v>
      </c>
      <c r="D91" s="55">
        <v>3196</v>
      </c>
      <c r="E91" s="55">
        <v>2408</v>
      </c>
      <c r="F91" s="55">
        <v>1991</v>
      </c>
      <c r="G91" s="55">
        <v>3262</v>
      </c>
      <c r="H91" s="55">
        <v>2782</v>
      </c>
      <c r="I91" s="55">
        <v>3172</v>
      </c>
      <c r="J91" s="55">
        <v>4138</v>
      </c>
      <c r="K91" s="55">
        <v>3567</v>
      </c>
      <c r="L91" s="55">
        <v>3414</v>
      </c>
      <c r="O91" s="55">
        <v>1845</v>
      </c>
      <c r="P91" s="55">
        <v>2178</v>
      </c>
      <c r="Q91" s="55">
        <v>2792</v>
      </c>
      <c r="R91" s="55">
        <v>2647</v>
      </c>
      <c r="S91" s="55">
        <v>1971</v>
      </c>
      <c r="T91" s="55">
        <v>1645</v>
      </c>
      <c r="U91" s="55">
        <v>2996</v>
      </c>
      <c r="V91" s="55">
        <v>2438</v>
      </c>
      <c r="W91" s="55">
        <v>2718</v>
      </c>
      <c r="X91" s="55">
        <v>3399</v>
      </c>
      <c r="Y91" s="55">
        <v>2882</v>
      </c>
      <c r="Z91" s="55">
        <v>2874</v>
      </c>
      <c r="AC91" s="55">
        <v>0.85</v>
      </c>
      <c r="AD91" s="55">
        <v>0.86299999999999999</v>
      </c>
      <c r="AE91" s="55">
        <v>0.995</v>
      </c>
      <c r="AF91" s="55">
        <v>0.83899999999999997</v>
      </c>
      <c r="AG91" s="55">
        <v>0.81499999999999995</v>
      </c>
      <c r="AH91" s="55">
        <v>0.88900000000000001</v>
      </c>
      <c r="AI91" s="55">
        <v>0.94499999999999995</v>
      </c>
      <c r="AJ91" s="55">
        <v>0.89700000000000002</v>
      </c>
      <c r="AK91" s="55">
        <v>0.91200000000000003</v>
      </c>
      <c r="AL91" s="55">
        <v>0.82599999999999996</v>
      </c>
      <c r="AM91" s="55">
        <v>0.82899999999999996</v>
      </c>
      <c r="AN91" s="55">
        <v>0.81499999999999995</v>
      </c>
      <c r="AQ91">
        <f>(3.815+1.232*AC91)*A91/1000</f>
        <v>11.100402599999999</v>
      </c>
      <c r="AR91">
        <f>(3.815+1.232*AD91)*B91/1000</f>
        <v>12.185783568000002</v>
      </c>
      <c r="AS91">
        <f>(3.815+1.232*AE91)*C91/1000</f>
        <v>14.678926080000002</v>
      </c>
      <c r="AT91">
        <f>(3.815+1.232*AF91)*D91/1000</f>
        <v>15.496279008</v>
      </c>
      <c r="AU91">
        <f>(3.815+1.232*AG91)*E91/1000</f>
        <v>11.604344639999999</v>
      </c>
      <c r="AV91">
        <f>(3.815+1.232*AH91)*F91/1000</f>
        <v>9.776303768</v>
      </c>
      <c r="AW91">
        <f>(3.815+1.232*AI91)*G91/1000</f>
        <v>16.242280879999999</v>
      </c>
      <c r="AX91">
        <f>(3.815+1.232*AJ91)*H91/1000</f>
        <v>13.687729328000001</v>
      </c>
      <c r="AY91">
        <f>(3.815+1.232*AK91)*I91/1000</f>
        <v>15.665188447999999</v>
      </c>
      <c r="AZ91">
        <f>(3.815+1.232*AL91)*J91/1000</f>
        <v>19.997431216000003</v>
      </c>
      <c r="BA91">
        <f>(3.815+1.232*AM91)*K91/1000</f>
        <v>17.251181976000002</v>
      </c>
      <c r="BB91">
        <f>(3.815+1.232*AN91)*L91/1000</f>
        <v>16.452339119999998</v>
      </c>
    </row>
    <row r="92" spans="1:54" ht="17">
      <c r="A92" s="55">
        <v>1980</v>
      </c>
      <c r="B92" s="55">
        <v>2236</v>
      </c>
      <c r="C92" s="55">
        <v>2700</v>
      </c>
      <c r="D92" s="55">
        <v>3125</v>
      </c>
      <c r="E92" s="55">
        <v>2372</v>
      </c>
      <c r="F92" s="55">
        <v>2068</v>
      </c>
      <c r="G92" s="55">
        <v>3389</v>
      </c>
      <c r="H92" s="55">
        <v>2143</v>
      </c>
      <c r="I92" s="55">
        <v>2793</v>
      </c>
      <c r="J92" s="55">
        <v>4134</v>
      </c>
      <c r="K92" s="55">
        <v>3368</v>
      </c>
      <c r="L92" s="55">
        <v>3203</v>
      </c>
      <c r="O92" s="55">
        <v>1581</v>
      </c>
      <c r="P92" s="55">
        <v>1918</v>
      </c>
      <c r="Q92" s="55">
        <v>2621</v>
      </c>
      <c r="R92" s="55">
        <v>2673</v>
      </c>
      <c r="S92" s="55">
        <v>1920</v>
      </c>
      <c r="T92" s="55">
        <v>1772</v>
      </c>
      <c r="U92" s="55">
        <v>3119</v>
      </c>
      <c r="V92" s="55">
        <v>1800</v>
      </c>
      <c r="W92" s="55">
        <v>2417</v>
      </c>
      <c r="X92" s="55">
        <v>3352</v>
      </c>
      <c r="Y92" s="55">
        <v>2789</v>
      </c>
      <c r="Z92" s="55">
        <v>2666</v>
      </c>
      <c r="AC92" s="55">
        <v>0.80800000000000005</v>
      </c>
      <c r="AD92" s="55">
        <v>0.872</v>
      </c>
      <c r="AE92" s="55">
        <v>0.95899999999999996</v>
      </c>
      <c r="AF92" s="55">
        <v>0.82799999999999996</v>
      </c>
      <c r="AG92" s="55">
        <v>0.81799999999999995</v>
      </c>
      <c r="AH92" s="55">
        <v>0.82599999999999996</v>
      </c>
      <c r="AI92" s="55">
        <v>0.91900000000000004</v>
      </c>
      <c r="AJ92" s="55">
        <v>0.876</v>
      </c>
      <c r="AK92" s="55">
        <v>0.85699999999999998</v>
      </c>
      <c r="AL92" s="55">
        <v>0.82099999999999995</v>
      </c>
      <c r="AM92" s="55">
        <v>0.80800000000000005</v>
      </c>
      <c r="AN92" s="55">
        <v>0.84199999999999997</v>
      </c>
      <c r="AQ92">
        <f>(3.815+1.232*AC92)*A92/1000</f>
        <v>9.5247028800000013</v>
      </c>
      <c r="AR92">
        <f>(3.815+1.232*AD92)*B92/1000</f>
        <v>10.932483744000001</v>
      </c>
      <c r="AS92">
        <f>(3.815+1.232*AE92)*C92/1000</f>
        <v>13.490517599999999</v>
      </c>
      <c r="AT92">
        <f>(3.815+1.232*AF92)*D92/1000</f>
        <v>15.109675000000001</v>
      </c>
      <c r="AU92">
        <f>(3.815+1.232*AG92)*E92/1000</f>
        <v>11.439624672000001</v>
      </c>
      <c r="AV92">
        <f>(3.815+1.232*AH92)*F92/1000</f>
        <v>9.9938829760000001</v>
      </c>
      <c r="AW92">
        <f>(3.815+1.232*AI92)*G92/1000</f>
        <v>16.766087912</v>
      </c>
      <c r="AX92">
        <f>(3.815+1.232*AJ92)*H92/1000</f>
        <v>10.488339176</v>
      </c>
      <c r="AY92">
        <f>(3.815+1.232*AK92)*I92/1000</f>
        <v>13.604211432</v>
      </c>
      <c r="AZ92">
        <f>(3.815+1.232*AL92)*J92/1000</f>
        <v>19.952635248</v>
      </c>
      <c r="BA92">
        <f>(3.815+1.232*AM92)*K92/1000</f>
        <v>16.201615808</v>
      </c>
      <c r="BB92">
        <f>(3.815+1.232*AN92)*L92/1000</f>
        <v>15.542057832000003</v>
      </c>
    </row>
    <row r="93" spans="1:54" ht="17">
      <c r="A93" s="55">
        <v>2171</v>
      </c>
      <c r="B93" s="55">
        <v>1812</v>
      </c>
      <c r="C93" s="55">
        <v>2445</v>
      </c>
      <c r="D93" s="55">
        <v>2966</v>
      </c>
      <c r="E93" s="55">
        <v>1707</v>
      </c>
      <c r="F93" s="55">
        <v>2133</v>
      </c>
      <c r="G93" s="55">
        <v>2971</v>
      </c>
      <c r="H93" s="55">
        <v>2534</v>
      </c>
      <c r="I93" s="55">
        <v>2425</v>
      </c>
      <c r="J93" s="55">
        <v>3966</v>
      </c>
      <c r="K93" s="55">
        <v>3284</v>
      </c>
      <c r="L93" s="55">
        <v>3115</v>
      </c>
      <c r="O93" s="55">
        <v>1805</v>
      </c>
      <c r="P93" s="55">
        <v>1476</v>
      </c>
      <c r="Q93" s="55">
        <v>2313</v>
      </c>
      <c r="R93" s="55">
        <v>2562</v>
      </c>
      <c r="S93" s="55">
        <v>1344</v>
      </c>
      <c r="T93" s="55">
        <v>1706</v>
      </c>
      <c r="U93" s="55">
        <v>2720</v>
      </c>
      <c r="V93" s="55">
        <v>2177</v>
      </c>
      <c r="W93" s="55">
        <v>2084</v>
      </c>
      <c r="X93" s="55">
        <v>3213</v>
      </c>
      <c r="Y93" s="55">
        <v>2930</v>
      </c>
      <c r="Z93" s="55">
        <v>2581</v>
      </c>
      <c r="AC93" s="55">
        <v>0.79900000000000004</v>
      </c>
      <c r="AD93" s="55">
        <v>0.85799999999999998</v>
      </c>
      <c r="AE93" s="55">
        <v>0.97099999999999997</v>
      </c>
      <c r="AF93" s="55">
        <v>0.85499999999999998</v>
      </c>
      <c r="AG93" s="55">
        <v>0.80900000000000005</v>
      </c>
      <c r="AH93" s="55">
        <v>0.85699999999999998</v>
      </c>
      <c r="AI93" s="55">
        <v>0.92</v>
      </c>
      <c r="AJ93" s="55">
        <v>0.84</v>
      </c>
      <c r="AK93" s="55">
        <v>0.86499999999999999</v>
      </c>
      <c r="AL93" s="55">
        <v>0.81100000000000005</v>
      </c>
      <c r="AM93" s="55">
        <v>0.82799999999999996</v>
      </c>
      <c r="AN93" s="55">
        <v>0.83199999999999996</v>
      </c>
      <c r="AQ93">
        <f>(3.815+1.232*AC93)*A93/1000</f>
        <v>10.419427928000001</v>
      </c>
      <c r="AR93">
        <f>(3.815+1.232*AD93)*B93/1000</f>
        <v>8.8281654719999985</v>
      </c>
      <c r="AS93">
        <f>(3.815+1.232*AE93)*C93/1000</f>
        <v>12.252560040000001</v>
      </c>
      <c r="AT93">
        <f>(3.815+1.232*AF93)*D93/1000</f>
        <v>14.439555759999999</v>
      </c>
      <c r="AU93">
        <f>(3.815+1.232*AG93)*E93/1000</f>
        <v>8.2135514159999996</v>
      </c>
      <c r="AV93">
        <f>(3.815+1.232*AH93)*F93/1000</f>
        <v>10.389467591999999</v>
      </c>
      <c r="AW93">
        <f>(3.815+1.232*AI93)*G93/1000</f>
        <v>14.70181524</v>
      </c>
      <c r="AX93">
        <f>(3.815+1.232*AJ93)*H93/1000</f>
        <v>12.28959592</v>
      </c>
      <c r="AY93">
        <f>(3.815+1.232*AK93)*I93/1000</f>
        <v>11.835649</v>
      </c>
      <c r="AZ93">
        <f>(3.815+1.232*AL93)*J93/1000</f>
        <v>19.092926832</v>
      </c>
      <c r="BA93">
        <f>(3.815+1.232*AM93)*K93/1000</f>
        <v>15.878455263999999</v>
      </c>
      <c r="BB93">
        <f>(3.815+1.232*AN93)*L93/1000</f>
        <v>15.076674759999998</v>
      </c>
    </row>
    <row r="94" spans="1:54" ht="17">
      <c r="A94" s="55">
        <v>2122</v>
      </c>
      <c r="B94" s="55">
        <v>2011</v>
      </c>
      <c r="C94" s="55">
        <v>2070</v>
      </c>
      <c r="D94" s="55">
        <v>2845</v>
      </c>
      <c r="E94" s="55">
        <v>2045</v>
      </c>
      <c r="F94" s="55">
        <v>2442</v>
      </c>
      <c r="G94" s="55">
        <v>2906</v>
      </c>
      <c r="H94" s="55">
        <v>2132</v>
      </c>
      <c r="I94" s="55">
        <v>2583</v>
      </c>
      <c r="J94" s="55">
        <v>4147</v>
      </c>
      <c r="K94" s="55">
        <v>2742</v>
      </c>
      <c r="L94" s="55">
        <v>3158</v>
      </c>
      <c r="O94" s="55">
        <v>1861</v>
      </c>
      <c r="P94" s="55">
        <v>1633</v>
      </c>
      <c r="Q94" s="55">
        <v>2020</v>
      </c>
      <c r="R94" s="55">
        <v>2399</v>
      </c>
      <c r="S94" s="55">
        <v>1559</v>
      </c>
      <c r="T94" s="55">
        <v>2165</v>
      </c>
      <c r="U94" s="55">
        <v>2639</v>
      </c>
      <c r="V94" s="55">
        <v>1835</v>
      </c>
      <c r="W94" s="55">
        <v>2230</v>
      </c>
      <c r="X94" s="55">
        <v>3385</v>
      </c>
      <c r="Y94" s="55">
        <v>2204</v>
      </c>
      <c r="Z94" s="55">
        <v>2750</v>
      </c>
      <c r="AC94" s="55">
        <v>0.83099999999999996</v>
      </c>
      <c r="AD94" s="55">
        <v>0.81499999999999995</v>
      </c>
      <c r="AE94" s="55">
        <v>0.94599999999999995</v>
      </c>
      <c r="AF94" s="55">
        <v>0.86399999999999999</v>
      </c>
      <c r="AG94" s="55">
        <v>0.78700000000000003</v>
      </c>
      <c r="AH94" s="55">
        <v>0.8</v>
      </c>
      <c r="AI94" s="55">
        <v>0.91600000000000004</v>
      </c>
      <c r="AJ94" s="55">
        <v>0.85899999999999999</v>
      </c>
      <c r="AK94" s="55">
        <v>0.85899999999999999</v>
      </c>
      <c r="AL94" s="55">
        <v>0.81</v>
      </c>
      <c r="AM94" s="55">
        <v>0.89200000000000002</v>
      </c>
      <c r="AN94" s="55">
        <v>0.82899999999999996</v>
      </c>
      <c r="AQ94">
        <f>(3.815+1.232*AC94)*A94/1000</f>
        <v>10.267916624</v>
      </c>
      <c r="AR94">
        <f>(3.815+1.232*AD94)*B94/1000</f>
        <v>9.6911698800000003</v>
      </c>
      <c r="AS94">
        <f>(3.815+1.232*AE94)*C94/1000</f>
        <v>10.309577040000001</v>
      </c>
      <c r="AT94">
        <f>(3.815+1.232*AF94)*D94/1000</f>
        <v>13.882029560000001</v>
      </c>
      <c r="AU94">
        <f>(3.815+1.232*AG94)*E94/1000</f>
        <v>9.7844742799999977</v>
      </c>
      <c r="AV94">
        <f>(3.815+1.232*AH94)*F94/1000</f>
        <v>11.723065200000001</v>
      </c>
      <c r="AW94">
        <f>(3.815+1.232*AI94)*G94/1000</f>
        <v>14.365845872</v>
      </c>
      <c r="AX94">
        <f>(3.815+1.232*AJ94)*H94/1000</f>
        <v>10.389850015999999</v>
      </c>
      <c r="AY94">
        <f>(3.815+1.232*AK94)*I94/1000</f>
        <v>12.587702904</v>
      </c>
      <c r="AZ94">
        <f>(3.815+1.232*AL94)*J94/1000</f>
        <v>19.959179240000001</v>
      </c>
      <c r="BA94">
        <f>(3.815+1.232*AM94)*K94/1000</f>
        <v>13.474034448000001</v>
      </c>
      <c r="BB94">
        <f>(3.815+1.232*AN94)*L94/1000</f>
        <v>15.273123824000001</v>
      </c>
    </row>
    <row r="95" spans="1:54" ht="17">
      <c r="A95" s="55">
        <v>2207</v>
      </c>
      <c r="B95" s="55">
        <v>2029</v>
      </c>
      <c r="C95" s="55">
        <v>1578</v>
      </c>
      <c r="D95" s="55">
        <v>3343</v>
      </c>
      <c r="E95" s="55">
        <v>1875</v>
      </c>
      <c r="F95" s="55">
        <v>3397</v>
      </c>
      <c r="G95" s="55">
        <v>2870</v>
      </c>
      <c r="H95" s="55">
        <v>2584</v>
      </c>
      <c r="I95" s="55">
        <v>2236</v>
      </c>
      <c r="J95" s="55">
        <v>3921</v>
      </c>
      <c r="K95" s="55">
        <v>2536</v>
      </c>
      <c r="L95" s="55">
        <v>3617</v>
      </c>
      <c r="O95" s="55">
        <v>2006</v>
      </c>
      <c r="P95" s="55">
        <v>1691</v>
      </c>
      <c r="Q95" s="55">
        <v>1596</v>
      </c>
      <c r="R95" s="55">
        <v>2730</v>
      </c>
      <c r="S95" s="55">
        <v>1506</v>
      </c>
      <c r="T95" s="55">
        <v>3095</v>
      </c>
      <c r="U95" s="55">
        <v>2475</v>
      </c>
      <c r="V95" s="55">
        <v>2307</v>
      </c>
      <c r="W95" s="55">
        <v>1963</v>
      </c>
      <c r="X95" s="55">
        <v>3001</v>
      </c>
      <c r="Y95" s="55">
        <v>2030</v>
      </c>
      <c r="Z95" s="55">
        <v>3096</v>
      </c>
      <c r="AC95" s="55">
        <v>0.877</v>
      </c>
      <c r="AD95" s="55">
        <v>0.81200000000000006</v>
      </c>
      <c r="AE95" s="55">
        <v>0.97599999999999998</v>
      </c>
      <c r="AF95" s="55">
        <v>0.84299999999999997</v>
      </c>
      <c r="AG95" s="55">
        <v>0.76200000000000001</v>
      </c>
      <c r="AH95" s="55">
        <v>0.88600000000000001</v>
      </c>
      <c r="AI95" s="55">
        <v>0.90800000000000003</v>
      </c>
      <c r="AJ95" s="55">
        <v>0.86099999999999999</v>
      </c>
      <c r="AK95" s="55">
        <v>0.86299999999999999</v>
      </c>
      <c r="AL95" s="55">
        <v>0.81599999999999995</v>
      </c>
      <c r="AM95" s="55">
        <v>0.80400000000000005</v>
      </c>
      <c r="AN95" s="55">
        <v>0.871</v>
      </c>
      <c r="AQ95">
        <f>(3.815+1.232*AC95)*A95/1000</f>
        <v>10.804289048000001</v>
      </c>
      <c r="AR95">
        <f>(3.815+1.232*AD95)*B95/1000</f>
        <v>9.7704141359999994</v>
      </c>
      <c r="AS95">
        <f>(3.815+1.232*AE95)*C95/1000</f>
        <v>7.9175076959999986</v>
      </c>
      <c r="AT95">
        <f>(3.815+1.232*AF95)*D95/1000</f>
        <v>16.225504568000002</v>
      </c>
      <c r="AU95">
        <f>(3.815+1.232*AG95)*E95/1000</f>
        <v>8.9133449999999996</v>
      </c>
      <c r="AV95">
        <f>(3.815+1.232*AH95)*F95/1000</f>
        <v>16.667557144</v>
      </c>
      <c r="AW95">
        <f>(3.815+1.232*AI95)*G95/1000</f>
        <v>14.159592720000001</v>
      </c>
      <c r="AX95">
        <f>(3.815+1.232*AJ95)*H95/1000</f>
        <v>12.598943168000002</v>
      </c>
      <c r="AY95">
        <f>(3.815+1.232*AK95)*I95/1000</f>
        <v>10.907690976</v>
      </c>
      <c r="AZ95">
        <f>(3.815+1.232*AL95)*J95/1000</f>
        <v>18.900443352</v>
      </c>
      <c r="BA95">
        <f>(3.815+1.232*AM95)*K95/1000</f>
        <v>12.186819008000001</v>
      </c>
      <c r="BB95">
        <f>(3.815+1.232*AN95)*L95/1000</f>
        <v>17.680156424</v>
      </c>
    </row>
    <row r="96" spans="1:54" ht="17">
      <c r="A96" s="55">
        <v>1952</v>
      </c>
      <c r="B96" s="55">
        <v>2035</v>
      </c>
      <c r="C96" s="55">
        <v>1966</v>
      </c>
      <c r="D96" s="55">
        <v>3069</v>
      </c>
      <c r="E96" s="55">
        <v>2597</v>
      </c>
      <c r="F96" s="55">
        <v>4062</v>
      </c>
      <c r="G96" s="55">
        <v>2955</v>
      </c>
      <c r="H96" s="55">
        <v>2622</v>
      </c>
      <c r="I96" s="55">
        <v>2789</v>
      </c>
      <c r="J96" s="55">
        <v>3744</v>
      </c>
      <c r="K96" s="55">
        <v>2819</v>
      </c>
      <c r="L96" s="55">
        <v>3666</v>
      </c>
      <c r="O96" s="55">
        <v>1825</v>
      </c>
      <c r="P96" s="55">
        <v>1786</v>
      </c>
      <c r="Q96" s="55">
        <v>1856</v>
      </c>
      <c r="R96" s="55">
        <v>2487</v>
      </c>
      <c r="S96" s="55">
        <v>2287</v>
      </c>
      <c r="T96" s="55">
        <v>3561</v>
      </c>
      <c r="U96" s="55">
        <v>2602</v>
      </c>
      <c r="V96" s="55">
        <v>2235</v>
      </c>
      <c r="W96" s="55">
        <v>2436</v>
      </c>
      <c r="X96" s="55">
        <v>3014</v>
      </c>
      <c r="Y96" s="55">
        <v>2159</v>
      </c>
      <c r="Z96" s="55">
        <v>3328</v>
      </c>
      <c r="AC96" s="55">
        <v>0.90900000000000003</v>
      </c>
      <c r="AD96" s="55">
        <v>0.83399999999999996</v>
      </c>
      <c r="AE96" s="55">
        <v>1.012</v>
      </c>
      <c r="AF96" s="55">
        <v>0.81699999999999995</v>
      </c>
      <c r="AG96" s="55">
        <v>0.80300000000000005</v>
      </c>
      <c r="AH96" s="55">
        <v>0.91100000000000003</v>
      </c>
      <c r="AI96" s="55">
        <v>0.86199999999999999</v>
      </c>
      <c r="AJ96" s="55">
        <v>0.89300000000000002</v>
      </c>
      <c r="AK96" s="55">
        <v>0.878</v>
      </c>
      <c r="AL96" s="55">
        <v>0.76500000000000001</v>
      </c>
      <c r="AM96" s="55">
        <v>0.80100000000000005</v>
      </c>
      <c r="AN96" s="55">
        <v>0.85599999999999998</v>
      </c>
      <c r="AQ96">
        <f>(3.815+1.232*AC96)*A96/1000</f>
        <v>9.6329013759999995</v>
      </c>
      <c r="AR96">
        <f>(3.815+1.232*AD96)*B96/1000</f>
        <v>9.8544630800000004</v>
      </c>
      <c r="AS96">
        <f>(3.815+1.232*AE96)*C96/1000</f>
        <v>9.9514673439999992</v>
      </c>
      <c r="AT96">
        <f>(3.815+1.232*AF96)*D96/1000</f>
        <v>14.797318535999999</v>
      </c>
      <c r="AU96">
        <f>(3.815+1.232*AG96)*E96/1000</f>
        <v>12.476756712</v>
      </c>
      <c r="AV96">
        <f>(3.815+1.232*AH96)*F96/1000</f>
        <v>20.055523824000002</v>
      </c>
      <c r="AW96">
        <f>(3.815+1.232*AI96)*G96/1000</f>
        <v>14.41148772</v>
      </c>
      <c r="AX96">
        <f>(3.815+1.232*AJ96)*H96/1000</f>
        <v>12.887591472</v>
      </c>
      <c r="AY96">
        <f>(3.815+1.232*AK96)*I96/1000</f>
        <v>13.656885144000002</v>
      </c>
      <c r="AZ96">
        <f>(3.815+1.232*AL96)*J96/1000</f>
        <v>17.812005120000002</v>
      </c>
      <c r="BA96">
        <f>(3.815+1.232*AM96)*K96/1000</f>
        <v>13.536364407999999</v>
      </c>
      <c r="BB96">
        <f>(3.815+1.232*AN96)*L96/1000</f>
        <v>17.851924272000002</v>
      </c>
    </row>
    <row r="97" spans="1:54" ht="17">
      <c r="A97" s="55">
        <v>2333</v>
      </c>
      <c r="B97" s="55">
        <v>1959</v>
      </c>
      <c r="C97" s="55">
        <v>2017</v>
      </c>
      <c r="D97" s="55">
        <v>2673</v>
      </c>
      <c r="E97" s="55">
        <v>2969</v>
      </c>
      <c r="F97" s="55">
        <v>3420</v>
      </c>
      <c r="G97" s="55">
        <v>3293</v>
      </c>
      <c r="H97" s="55">
        <v>2385</v>
      </c>
      <c r="I97" s="55">
        <v>2951</v>
      </c>
      <c r="J97" s="55">
        <v>3897</v>
      </c>
      <c r="K97" s="55">
        <v>3162</v>
      </c>
      <c r="L97" s="55">
        <v>3981</v>
      </c>
      <c r="O97" s="55">
        <v>2023</v>
      </c>
      <c r="P97" s="55">
        <v>1812</v>
      </c>
      <c r="Q97" s="55">
        <v>1856</v>
      </c>
      <c r="R97" s="55">
        <v>2133</v>
      </c>
      <c r="S97" s="55">
        <v>2794</v>
      </c>
      <c r="T97" s="55">
        <v>2967</v>
      </c>
      <c r="U97" s="55">
        <v>2903</v>
      </c>
      <c r="V97" s="55">
        <v>2073</v>
      </c>
      <c r="W97" s="55">
        <v>2602</v>
      </c>
      <c r="X97" s="55">
        <v>3001</v>
      </c>
      <c r="Y97" s="55">
        <v>2505</v>
      </c>
      <c r="Z97" s="55">
        <v>3559</v>
      </c>
      <c r="AC97" s="55">
        <v>0.93500000000000005</v>
      </c>
      <c r="AD97" s="55">
        <v>0.878</v>
      </c>
      <c r="AE97" s="55">
        <v>0.94399999999999995</v>
      </c>
      <c r="AF97" s="55">
        <v>0.81</v>
      </c>
      <c r="AG97" s="55">
        <v>0.88100000000000001</v>
      </c>
      <c r="AH97" s="55">
        <v>0.877</v>
      </c>
      <c r="AI97" s="55">
        <v>0.88100000000000001</v>
      </c>
      <c r="AJ97" s="55">
        <v>0.85199999999999998</v>
      </c>
      <c r="AK97" s="55">
        <v>0.874</v>
      </c>
      <c r="AL97" s="55">
        <v>0.80500000000000005</v>
      </c>
      <c r="AM97" s="55">
        <v>0.76600000000000001</v>
      </c>
      <c r="AN97" s="55">
        <v>0.90800000000000003</v>
      </c>
      <c r="AQ97">
        <f>(3.815+1.232*AC97)*A97/1000</f>
        <v>11.587824360000001</v>
      </c>
      <c r="AR97">
        <f>(3.815+1.232*AD97)*B97/1000</f>
        <v>9.5926274640000013</v>
      </c>
      <c r="AS97">
        <f>(3.815+1.232*AE97)*C97/1000</f>
        <v>10.040642136000001</v>
      </c>
      <c r="AT97">
        <f>(3.815+1.232*AF97)*D97/1000</f>
        <v>12.864935160000002</v>
      </c>
      <c r="AU97">
        <f>(3.815+1.232*AG97)*E97/1000</f>
        <v>14.549263848000001</v>
      </c>
      <c r="AV97">
        <f>(3.815+1.232*AH97)*F97/1000</f>
        <v>16.742486880000001</v>
      </c>
      <c r="AW97">
        <f>(3.815+1.232*AI97)*G97/1000</f>
        <v>16.136990856000001</v>
      </c>
      <c r="AX97">
        <f>(3.815+1.232*AJ97)*H97/1000</f>
        <v>11.602223639999998</v>
      </c>
      <c r="AY97">
        <f>(3.815+1.232*AK97)*I97/1000</f>
        <v>14.435607367999999</v>
      </c>
      <c r="AZ97">
        <f>(3.815+1.232*AL97)*J97/1000</f>
        <v>18.73194372</v>
      </c>
      <c r="BA97">
        <f>(3.815+1.232*AM97)*K97/1000</f>
        <v>15.047047344000001</v>
      </c>
      <c r="BB97">
        <f>(3.815+1.232*AN97)*L97/1000</f>
        <v>19.640884536000002</v>
      </c>
    </row>
    <row r="98" spans="1:54" ht="17">
      <c r="A98" s="55">
        <v>1969</v>
      </c>
      <c r="B98" s="55">
        <v>1901</v>
      </c>
      <c r="C98" s="55">
        <v>2397</v>
      </c>
      <c r="D98" s="55">
        <v>2787</v>
      </c>
      <c r="E98" s="55">
        <v>2767</v>
      </c>
      <c r="F98" s="55">
        <v>2588</v>
      </c>
      <c r="G98" s="55">
        <v>3683</v>
      </c>
      <c r="H98" s="55">
        <v>2060</v>
      </c>
      <c r="I98" s="55">
        <v>2137</v>
      </c>
      <c r="J98" s="55">
        <v>3453</v>
      </c>
      <c r="K98" s="55">
        <v>3892</v>
      </c>
      <c r="L98" s="55">
        <v>3849</v>
      </c>
      <c r="O98" s="55">
        <v>1836</v>
      </c>
      <c r="P98" s="55">
        <v>1736</v>
      </c>
      <c r="Q98" s="55">
        <v>2168</v>
      </c>
      <c r="R98" s="55">
        <v>2160</v>
      </c>
      <c r="S98" s="55">
        <v>2492</v>
      </c>
      <c r="T98" s="55">
        <v>2426</v>
      </c>
      <c r="U98" s="55">
        <v>3371</v>
      </c>
      <c r="V98" s="55">
        <v>1965</v>
      </c>
      <c r="W98" s="55">
        <v>1928</v>
      </c>
      <c r="X98" s="55">
        <v>2689</v>
      </c>
      <c r="Y98" s="55">
        <v>3458</v>
      </c>
      <c r="Z98" s="55">
        <v>3483</v>
      </c>
      <c r="AC98" s="55">
        <v>0.86699999999999999</v>
      </c>
      <c r="AD98" s="55">
        <v>0.92500000000000004</v>
      </c>
      <c r="AE98" s="55">
        <v>0.92</v>
      </c>
      <c r="AF98" s="55">
        <v>0.79800000000000004</v>
      </c>
      <c r="AG98" s="55">
        <v>0.94099999999999995</v>
      </c>
      <c r="AH98" s="55">
        <v>0.86799999999999999</v>
      </c>
      <c r="AI98" s="55">
        <v>0.88200000000000001</v>
      </c>
      <c r="AJ98" s="55">
        <v>0.86899999999999999</v>
      </c>
      <c r="AK98" s="55">
        <v>0.88200000000000001</v>
      </c>
      <c r="AL98" s="55">
        <v>0.77</v>
      </c>
      <c r="AM98" s="55">
        <v>0.79200000000000004</v>
      </c>
      <c r="AN98" s="55">
        <v>0.89400000000000002</v>
      </c>
      <c r="AQ98">
        <f>(3.815+1.232*AC98)*A98/1000</f>
        <v>9.614910536</v>
      </c>
      <c r="AR98">
        <f>(3.815+1.232*AD98)*B98/1000</f>
        <v>9.4186946000000002</v>
      </c>
      <c r="AS98">
        <f>(3.815+1.232*AE98)*C98/1000</f>
        <v>11.861410679999999</v>
      </c>
      <c r="AT98">
        <f>(3.815+1.232*AF98)*D98/1000</f>
        <v>13.372405032</v>
      </c>
      <c r="AU98">
        <f>(3.815+1.232*AG98)*E98/1000</f>
        <v>13.763921303999998</v>
      </c>
      <c r="AV98">
        <f>(3.815+1.232*AH98)*F98/1000</f>
        <v>12.640765087999998</v>
      </c>
      <c r="AW98">
        <f>(3.815+1.232*AI98)*G98/1000</f>
        <v>18.052681192000001</v>
      </c>
      <c r="AX98">
        <f>(3.815+1.232*AJ98)*H98/1000</f>
        <v>10.06435248</v>
      </c>
      <c r="AY98">
        <f>(3.815+1.232*AK98)*I98/1000</f>
        <v>10.474770488000001</v>
      </c>
      <c r="AZ98">
        <f>(3.815+1.232*AL98)*J98/1000</f>
        <v>16.44884892</v>
      </c>
      <c r="BA98">
        <f>(3.815+1.232*AM98)*K98/1000</f>
        <v>18.645575648000001</v>
      </c>
      <c r="BB98">
        <f>(3.815+1.232*AN98)*L98/1000</f>
        <v>18.923254392</v>
      </c>
    </row>
    <row r="99" spans="1:54" ht="17">
      <c r="A99" s="55">
        <v>2001</v>
      </c>
      <c r="B99" s="55">
        <v>1924</v>
      </c>
      <c r="C99" s="55">
        <v>2471</v>
      </c>
      <c r="D99" s="55">
        <v>2724</v>
      </c>
      <c r="E99" s="55">
        <v>2358</v>
      </c>
      <c r="F99" s="55">
        <v>2556</v>
      </c>
      <c r="G99" s="55">
        <v>2912</v>
      </c>
      <c r="H99" s="55">
        <v>2523</v>
      </c>
      <c r="I99" s="55">
        <v>2697</v>
      </c>
      <c r="J99" s="55">
        <v>3202</v>
      </c>
      <c r="K99" s="55">
        <v>3898</v>
      </c>
      <c r="L99" s="55">
        <v>2632</v>
      </c>
      <c r="O99" s="55">
        <v>1802</v>
      </c>
      <c r="P99" s="55">
        <v>1746</v>
      </c>
      <c r="Q99" s="55">
        <v>2340</v>
      </c>
      <c r="R99" s="55">
        <v>2150</v>
      </c>
      <c r="S99" s="55">
        <v>2055</v>
      </c>
      <c r="T99" s="55">
        <v>2259</v>
      </c>
      <c r="U99" s="55">
        <v>2692</v>
      </c>
      <c r="V99" s="55">
        <v>2337</v>
      </c>
      <c r="W99" s="55">
        <v>2335</v>
      </c>
      <c r="X99" s="55">
        <v>2517</v>
      </c>
      <c r="Y99" s="55">
        <v>3530</v>
      </c>
      <c r="Z99" s="55">
        <v>2367</v>
      </c>
      <c r="AC99" s="55">
        <v>0.93300000000000005</v>
      </c>
      <c r="AD99" s="55">
        <v>0.91300000000000003</v>
      </c>
      <c r="AE99" s="55">
        <v>0.90500000000000003</v>
      </c>
      <c r="AF99" s="55">
        <v>0.77500000000000002</v>
      </c>
      <c r="AG99" s="55">
        <v>0.90100000000000002</v>
      </c>
      <c r="AH99" s="55">
        <v>0.93700000000000006</v>
      </c>
      <c r="AI99" s="55">
        <v>0.91500000000000004</v>
      </c>
      <c r="AJ99" s="55">
        <v>0.95399999999999996</v>
      </c>
      <c r="AK99" s="55">
        <v>0.90200000000000002</v>
      </c>
      <c r="AL99" s="55">
        <v>0.77900000000000003</v>
      </c>
      <c r="AM99" s="55">
        <v>0.88800000000000001</v>
      </c>
      <c r="AN99" s="55">
        <v>0.90500000000000003</v>
      </c>
      <c r="AQ99">
        <f>(3.815+1.232*AC99)*A99/1000</f>
        <v>9.9338764560000001</v>
      </c>
      <c r="AR99">
        <f>(3.815+1.232*AD99)*B99/1000</f>
        <v>9.5042059840000004</v>
      </c>
      <c r="AS99">
        <f>(3.815+1.232*AE99)*C99/1000</f>
        <v>12.181931159999998</v>
      </c>
      <c r="AT99">
        <f>(3.815+1.232*AF99)*D99/1000</f>
        <v>12.9929352</v>
      </c>
      <c r="AU99">
        <f>(3.815+1.232*AG99)*E99/1000</f>
        <v>11.613225456</v>
      </c>
      <c r="AV99">
        <f>(3.815+1.232*AH99)*F99/1000</f>
        <v>12.701745503999998</v>
      </c>
      <c r="AW99">
        <f>(3.815+1.232*AI99)*G99/1000</f>
        <v>14.391919359999999</v>
      </c>
      <c r="AX99">
        <f>(3.815+1.232*AJ99)*H99/1000</f>
        <v>12.590597544</v>
      </c>
      <c r="AY99">
        <f>(3.815+1.232*AK99)*I99/1000</f>
        <v>13.286134007999999</v>
      </c>
      <c r="AZ99">
        <f>(3.815+1.232*AL99)*J99/1000</f>
        <v>15.288679055999999</v>
      </c>
      <c r="BA99">
        <f>(3.815+1.232*AM99)*K99/1000</f>
        <v>19.135344368000002</v>
      </c>
      <c r="BB99">
        <f>(3.815+1.232*AN99)*L99/1000</f>
        <v>12.975654719999998</v>
      </c>
    </row>
    <row r="100" spans="1:54" ht="17">
      <c r="A100" s="55">
        <v>1981</v>
      </c>
      <c r="B100" s="55">
        <v>2186</v>
      </c>
      <c r="C100" s="55">
        <v>1946</v>
      </c>
      <c r="D100" s="55">
        <v>2411</v>
      </c>
      <c r="E100" s="55">
        <v>1727</v>
      </c>
      <c r="F100" s="55">
        <v>1851</v>
      </c>
      <c r="G100" s="55">
        <v>2750</v>
      </c>
      <c r="H100" s="55">
        <v>2679</v>
      </c>
      <c r="I100" s="55">
        <v>2249</v>
      </c>
      <c r="J100" s="55">
        <v>3262</v>
      </c>
      <c r="K100" s="55">
        <v>3037</v>
      </c>
      <c r="L100" s="55">
        <v>3245</v>
      </c>
      <c r="O100" s="55">
        <v>1854</v>
      </c>
      <c r="P100" s="55">
        <v>2082</v>
      </c>
      <c r="Q100" s="55">
        <v>1821</v>
      </c>
      <c r="R100" s="55">
        <v>1963</v>
      </c>
      <c r="S100" s="55">
        <v>1548</v>
      </c>
      <c r="T100" s="55">
        <v>1530</v>
      </c>
      <c r="U100" s="55">
        <v>2431</v>
      </c>
      <c r="V100" s="55">
        <v>2598</v>
      </c>
      <c r="W100" s="55">
        <v>1969</v>
      </c>
      <c r="X100" s="55">
        <v>2446</v>
      </c>
      <c r="Y100" s="55">
        <v>2912</v>
      </c>
      <c r="Z100" s="55">
        <v>2842</v>
      </c>
      <c r="AC100" s="55">
        <v>0.90100000000000002</v>
      </c>
      <c r="AD100" s="55">
        <v>0.90700000000000003</v>
      </c>
      <c r="AE100" s="55">
        <v>0.94699999999999995</v>
      </c>
      <c r="AF100" s="55">
        <v>0.78900000000000003</v>
      </c>
      <c r="AG100" s="55">
        <v>0.872</v>
      </c>
      <c r="AH100" s="55">
        <v>0.88400000000000001</v>
      </c>
      <c r="AI100" s="55">
        <v>0.92500000000000004</v>
      </c>
      <c r="AJ100" s="55">
        <v>0.92700000000000005</v>
      </c>
      <c r="AK100" s="55">
        <v>0.86599999999999999</v>
      </c>
      <c r="AL100" s="55">
        <v>0.78600000000000003</v>
      </c>
      <c r="AM100" s="55">
        <v>0.90600000000000003</v>
      </c>
      <c r="AN100" s="55">
        <v>0.89900000000000002</v>
      </c>
      <c r="AQ100">
        <f>(3.815+1.232*AC100)*A100/1000</f>
        <v>9.7564883919999996</v>
      </c>
      <c r="AR100">
        <f>(3.815+1.232*AD100)*B100/1000</f>
        <v>10.782278864</v>
      </c>
      <c r="AS100">
        <f>(3.815+1.232*AE100)*C100/1000</f>
        <v>9.694395983999998</v>
      </c>
      <c r="AT100">
        <f>(3.815+1.232*AF100)*D100/1000</f>
        <v>11.541572728</v>
      </c>
      <c r="AU100">
        <f>(3.815+1.232*AG100)*E100/1000</f>
        <v>8.4438280080000006</v>
      </c>
      <c r="AV100">
        <f>(3.815+1.232*AH100)*F100/1000</f>
        <v>9.0774668879999982</v>
      </c>
      <c r="AW100">
        <f>(3.815+1.232*AI100)*G100/1000</f>
        <v>13.62515</v>
      </c>
      <c r="AX100">
        <f>(3.815+1.232*AJ100)*H100/1000</f>
        <v>13.279974456</v>
      </c>
      <c r="AY100">
        <f>(3.815+1.232*AK100)*I100/1000</f>
        <v>10.979420087999999</v>
      </c>
      <c r="AZ100">
        <f>(3.815+1.232*AL100)*J100/1000</f>
        <v>15.603294223999999</v>
      </c>
      <c r="BA100">
        <f>(3.815+1.232*AM100)*K100/1000</f>
        <v>14.976030104000001</v>
      </c>
      <c r="BB100">
        <f>(3.815+1.232*AN100)*L100/1000</f>
        <v>15.97373316</v>
      </c>
    </row>
    <row r="101" spans="1:54" ht="17">
      <c r="A101" s="55">
        <v>1976</v>
      </c>
      <c r="B101" s="55">
        <v>1738</v>
      </c>
      <c r="C101" s="55">
        <v>2019</v>
      </c>
      <c r="D101" s="55">
        <v>2096</v>
      </c>
      <c r="E101" s="55">
        <v>1808</v>
      </c>
      <c r="F101" s="55">
        <v>1940</v>
      </c>
      <c r="G101" s="55">
        <v>2148</v>
      </c>
      <c r="H101" s="55">
        <v>3158</v>
      </c>
      <c r="I101" s="55">
        <v>2048</v>
      </c>
      <c r="J101" s="55">
        <v>2575</v>
      </c>
      <c r="K101" s="55">
        <v>3833</v>
      </c>
      <c r="L101" s="55">
        <v>2677</v>
      </c>
      <c r="O101" s="55">
        <v>1950</v>
      </c>
      <c r="P101" s="55">
        <v>1754</v>
      </c>
      <c r="Q101" s="55">
        <v>1830</v>
      </c>
      <c r="R101" s="55">
        <v>1740</v>
      </c>
      <c r="S101" s="55">
        <v>1602</v>
      </c>
      <c r="T101" s="55">
        <v>1618</v>
      </c>
      <c r="U101" s="55">
        <v>1914</v>
      </c>
      <c r="V101" s="55">
        <v>3057</v>
      </c>
      <c r="W101" s="55">
        <v>1786</v>
      </c>
      <c r="X101" s="55">
        <v>1976</v>
      </c>
      <c r="Y101" s="55">
        <v>3544</v>
      </c>
      <c r="Z101" s="55">
        <v>2355</v>
      </c>
      <c r="AC101" s="55">
        <v>0.93600000000000005</v>
      </c>
      <c r="AD101" s="55">
        <v>0.95199999999999996</v>
      </c>
      <c r="AE101" s="55">
        <v>0.93600000000000005</v>
      </c>
      <c r="AF101" s="55">
        <v>0.81399999999999995</v>
      </c>
      <c r="AG101" s="55">
        <v>0.89700000000000002</v>
      </c>
      <c r="AH101" s="55">
        <v>0.82699999999999996</v>
      </c>
      <c r="AI101" s="55">
        <v>0.88400000000000001</v>
      </c>
      <c r="AJ101" s="55">
        <v>0.97</v>
      </c>
      <c r="AK101" s="55">
        <v>0.875</v>
      </c>
      <c r="AL101" s="55">
        <v>0.75</v>
      </c>
      <c r="AM101" s="55">
        <v>0.95899999999999996</v>
      </c>
      <c r="AN101" s="55">
        <v>0.876</v>
      </c>
      <c r="AQ101">
        <f>(3.815+1.232*AC101)*A101/1000</f>
        <v>9.8170683519999997</v>
      </c>
      <c r="AR101">
        <f>(3.815+1.232*AD101)*B101/1000</f>
        <v>8.6689076319999998</v>
      </c>
      <c r="AS101">
        <f>(3.815+1.232*AE101)*C101/1000</f>
        <v>10.030698888</v>
      </c>
      <c r="AT101">
        <f>(3.815+1.232*AF101)*D101/1000</f>
        <v>10.098209407999999</v>
      </c>
      <c r="AU101">
        <f>(3.815+1.232*AG101)*E101/1000</f>
        <v>8.8955480320000007</v>
      </c>
      <c r="AV101">
        <f>(3.815+1.232*AH101)*F101/1000</f>
        <v>9.3776961599999993</v>
      </c>
      <c r="AW101">
        <f>(3.815+1.232*AI101)*G101/1000</f>
        <v>10.533981023999999</v>
      </c>
      <c r="AX101">
        <f>(3.815+1.232*AJ101)*H101/1000</f>
        <v>15.821706319999999</v>
      </c>
      <c r="AY101">
        <f>(3.815+1.232*AK101)*I101/1000</f>
        <v>10.020864</v>
      </c>
      <c r="AZ101">
        <f>(3.815+1.232*AL101)*J101/1000</f>
        <v>12.202924999999999</v>
      </c>
      <c r="BA101">
        <f>(3.815+1.232*AM101)*K101/1000</f>
        <v>19.151538503999998</v>
      </c>
      <c r="BB101">
        <f>(3.815+1.232*AN101)*L101/1000</f>
        <v>13.101859063999999</v>
      </c>
    </row>
    <row r="102" spans="1:54" ht="17">
      <c r="A102" s="55">
        <v>2486</v>
      </c>
      <c r="B102" s="55">
        <v>2010</v>
      </c>
      <c r="C102" s="55">
        <v>2013</v>
      </c>
      <c r="D102" s="55">
        <v>2020</v>
      </c>
      <c r="E102" s="55">
        <v>1840</v>
      </c>
      <c r="F102" s="55">
        <v>2179</v>
      </c>
      <c r="G102" s="55">
        <v>2126</v>
      </c>
      <c r="H102" s="55">
        <v>2917</v>
      </c>
      <c r="I102" s="55">
        <v>2141</v>
      </c>
      <c r="J102" s="55">
        <v>2532</v>
      </c>
      <c r="K102" s="55">
        <v>3964</v>
      </c>
      <c r="L102" s="55">
        <v>2800</v>
      </c>
      <c r="O102" s="55">
        <v>2359</v>
      </c>
      <c r="P102" s="55">
        <v>1945</v>
      </c>
      <c r="Q102" s="55">
        <v>1782</v>
      </c>
      <c r="R102" s="55">
        <v>1556</v>
      </c>
      <c r="S102" s="55">
        <v>1573</v>
      </c>
      <c r="T102" s="55">
        <v>1757</v>
      </c>
      <c r="U102" s="55">
        <v>1859</v>
      </c>
      <c r="V102" s="55">
        <v>2579</v>
      </c>
      <c r="W102" s="55">
        <v>1903</v>
      </c>
      <c r="X102" s="55">
        <v>1916</v>
      </c>
      <c r="Y102" s="55">
        <v>3459</v>
      </c>
      <c r="Z102" s="55">
        <v>2293</v>
      </c>
      <c r="AC102" s="55">
        <v>0.98699999999999999</v>
      </c>
      <c r="AD102" s="55">
        <v>1.0089999999999999</v>
      </c>
      <c r="AE102" s="55">
        <v>0.90700000000000003</v>
      </c>
      <c r="AF102" s="55">
        <v>0.83</v>
      </c>
      <c r="AG102" s="55">
        <v>0.88600000000000001</v>
      </c>
      <c r="AH102" s="55">
        <v>0.83399999999999996</v>
      </c>
      <c r="AI102" s="55">
        <v>0.89100000000000001</v>
      </c>
      <c r="AJ102" s="55">
        <v>0.96799999999999997</v>
      </c>
      <c r="AK102" s="55">
        <v>0.872</v>
      </c>
      <c r="AL102" s="55">
        <v>0.76700000000000002</v>
      </c>
      <c r="AM102" s="55">
        <v>0.92500000000000004</v>
      </c>
      <c r="AN102" s="55">
        <v>0.88</v>
      </c>
      <c r="AQ102">
        <f>(3.815+1.232*AC102)*A102/1000</f>
        <v>12.507026224000001</v>
      </c>
      <c r="AR102">
        <f>(3.815+1.232*AD102)*B102/1000</f>
        <v>10.166756879999999</v>
      </c>
      <c r="AS102">
        <f>(3.815+1.232*AE102)*C102/1000</f>
        <v>9.9289695120000001</v>
      </c>
      <c r="AT102">
        <f>(3.815+1.232*AF102)*D102/1000</f>
        <v>9.7718711999999996</v>
      </c>
      <c r="AU102">
        <f>(3.815+1.232*AG102)*E102/1000</f>
        <v>9.0280556799999996</v>
      </c>
      <c r="AV102">
        <f>(3.815+1.232*AH102)*F102/1000</f>
        <v>10.551781351999999</v>
      </c>
      <c r="AW102">
        <f>(3.815+1.232*AI102)*G102/1000</f>
        <v>10.444425712000001</v>
      </c>
      <c r="AX102">
        <f>(3.815+1.232*AJ102)*H102/1000</f>
        <v>14.607099192000002</v>
      </c>
      <c r="AY102">
        <f>(3.815+1.232*AK102)*I102/1000</f>
        <v>10.467999863999999</v>
      </c>
      <c r="AZ102">
        <f>(3.815+1.232*AL102)*J102/1000</f>
        <v>12.052178207999999</v>
      </c>
      <c r="BA102">
        <f>(3.815+1.232*AM102)*K102/1000</f>
        <v>19.640034400000001</v>
      </c>
      <c r="BB102">
        <f>(3.815+1.232*AN102)*L102/1000</f>
        <v>13.717648000000001</v>
      </c>
    </row>
    <row r="103" spans="1:54" ht="17">
      <c r="A103" s="55">
        <v>3383</v>
      </c>
      <c r="B103" s="55">
        <v>2351</v>
      </c>
      <c r="C103" s="55">
        <v>1839</v>
      </c>
      <c r="D103" s="55">
        <v>2013</v>
      </c>
      <c r="E103" s="55">
        <v>1948</v>
      </c>
      <c r="F103" s="55">
        <v>1919</v>
      </c>
      <c r="G103" s="55">
        <v>2168</v>
      </c>
      <c r="H103" s="55">
        <v>3187</v>
      </c>
      <c r="I103" s="55">
        <v>2139</v>
      </c>
      <c r="J103" s="55">
        <v>2629</v>
      </c>
      <c r="K103" s="55">
        <v>3478</v>
      </c>
      <c r="L103" s="55">
        <v>3053</v>
      </c>
      <c r="O103" s="55">
        <v>3201</v>
      </c>
      <c r="P103" s="55">
        <v>2212</v>
      </c>
      <c r="Q103" s="55">
        <v>1748</v>
      </c>
      <c r="R103" s="55">
        <v>1595</v>
      </c>
      <c r="S103" s="55">
        <v>1598</v>
      </c>
      <c r="T103" s="55">
        <v>1530</v>
      </c>
      <c r="U103" s="55">
        <v>1894</v>
      </c>
      <c r="V103" s="55">
        <v>2852</v>
      </c>
      <c r="W103" s="55">
        <v>1842</v>
      </c>
      <c r="X103" s="55">
        <v>1985</v>
      </c>
      <c r="Y103" s="55">
        <v>3070</v>
      </c>
      <c r="Z103" s="55">
        <v>2486</v>
      </c>
      <c r="AC103" s="55">
        <v>0.94899999999999995</v>
      </c>
      <c r="AD103" s="55">
        <v>0.96799999999999997</v>
      </c>
      <c r="AE103" s="55">
        <v>0.88600000000000001</v>
      </c>
      <c r="AF103" s="55">
        <v>0.77</v>
      </c>
      <c r="AG103" s="55">
        <v>0.85499999999999998</v>
      </c>
      <c r="AH103" s="55">
        <v>0.80600000000000005</v>
      </c>
      <c r="AI103" s="55">
        <v>0.875</v>
      </c>
      <c r="AJ103" s="55">
        <v>0.88400000000000001</v>
      </c>
      <c r="AK103" s="55">
        <v>0.88900000000000001</v>
      </c>
      <c r="AL103" s="55">
        <v>0.75700000000000001</v>
      </c>
      <c r="AM103" s="55">
        <v>0.873</v>
      </c>
      <c r="AN103" s="55">
        <v>0.81899999999999995</v>
      </c>
      <c r="AQ103">
        <f>(3.815+1.232*AC103)*A103/1000</f>
        <v>16.861440344000002</v>
      </c>
      <c r="AR103">
        <f>(3.815+1.232*AD103)*B103/1000</f>
        <v>11.772811176000001</v>
      </c>
      <c r="AS103">
        <f>(3.815+1.232*AE103)*C103/1000</f>
        <v>9.0231491279999982</v>
      </c>
      <c r="AT103">
        <f>(3.815+1.232*AF103)*D103/1000</f>
        <v>9.5892073199999999</v>
      </c>
      <c r="AU103">
        <f>(3.815+1.232*AG103)*E103/1000</f>
        <v>9.4835652800000005</v>
      </c>
      <c r="AV103">
        <f>(3.815+1.232*AH103)*F103/1000</f>
        <v>9.2265366480000015</v>
      </c>
      <c r="AW103">
        <f>(3.815+1.232*AI103)*G103/1000</f>
        <v>10.608023999999999</v>
      </c>
      <c r="AX103">
        <f>(3.815+1.232*AJ103)*H103/1000</f>
        <v>15.629328456</v>
      </c>
      <c r="AY103">
        <f>(3.815+1.232*AK103)*I103/1000</f>
        <v>10.503020471999999</v>
      </c>
      <c r="AZ103">
        <f>(3.815+1.232*AL103)*J103/1000</f>
        <v>12.481503496</v>
      </c>
      <c r="BA103">
        <f>(3.815+1.232*AM103)*K103/1000</f>
        <v>17.009284208</v>
      </c>
      <c r="BB103">
        <f>(3.815+1.232*AN103)*L103/1000</f>
        <v>14.727696423999999</v>
      </c>
    </row>
    <row r="104" spans="1:54" ht="17">
      <c r="A104" s="55">
        <v>2887</v>
      </c>
      <c r="B104" s="55">
        <v>1767</v>
      </c>
      <c r="C104" s="55">
        <v>2168</v>
      </c>
      <c r="D104" s="55">
        <v>2054</v>
      </c>
      <c r="E104" s="55">
        <v>2357</v>
      </c>
      <c r="F104" s="55">
        <v>2061</v>
      </c>
      <c r="G104" s="55">
        <v>2372</v>
      </c>
      <c r="H104" s="55">
        <v>2539</v>
      </c>
      <c r="I104" s="55">
        <v>2530</v>
      </c>
      <c r="J104" s="55">
        <v>2416</v>
      </c>
      <c r="K104" s="55">
        <v>2778</v>
      </c>
      <c r="L104" s="55">
        <v>2744</v>
      </c>
      <c r="O104" s="55">
        <v>2782</v>
      </c>
      <c r="P104" s="55">
        <v>1755</v>
      </c>
      <c r="Q104" s="55">
        <v>2138</v>
      </c>
      <c r="R104" s="55">
        <v>1616</v>
      </c>
      <c r="S104" s="55">
        <v>2058</v>
      </c>
      <c r="T104" s="55">
        <v>1695</v>
      </c>
      <c r="U104" s="55">
        <v>2213</v>
      </c>
      <c r="V104" s="55">
        <v>2292</v>
      </c>
      <c r="W104" s="55">
        <v>2223</v>
      </c>
      <c r="X104" s="55">
        <v>1901</v>
      </c>
      <c r="Y104" s="55">
        <v>2512</v>
      </c>
      <c r="Z104" s="55">
        <v>2329</v>
      </c>
      <c r="AC104" s="55">
        <v>0.94599999999999995</v>
      </c>
      <c r="AD104" s="55">
        <v>0.94099999999999995</v>
      </c>
      <c r="AE104" s="55">
        <v>0.95099999999999996</v>
      </c>
      <c r="AF104" s="55">
        <v>0.79200000000000004</v>
      </c>
      <c r="AG104" s="55">
        <v>0.82</v>
      </c>
      <c r="AH104" s="55">
        <v>0.79700000000000004</v>
      </c>
      <c r="AI104" s="55">
        <v>0.873</v>
      </c>
      <c r="AJ104" s="55">
        <v>0.89500000000000002</v>
      </c>
      <c r="AK104" s="55">
        <v>0.86099999999999999</v>
      </c>
      <c r="AL104" s="55">
        <v>0.755</v>
      </c>
      <c r="AM104" s="55">
        <v>0.88300000000000001</v>
      </c>
      <c r="AN104" s="55">
        <v>0.81399999999999995</v>
      </c>
      <c r="AQ104">
        <f>(3.815+1.232*AC104)*A104/1000</f>
        <v>14.378622663999998</v>
      </c>
      <c r="AR104">
        <f>(3.815+1.232*AD104)*B104/1000</f>
        <v>8.789609303999999</v>
      </c>
      <c r="AS104">
        <f>(3.815+1.232*AE104)*C104/1000</f>
        <v>10.811018175999999</v>
      </c>
      <c r="AT104">
        <f>(3.815+1.232*AF104)*D104/1000</f>
        <v>9.8401881759999998</v>
      </c>
      <c r="AU104">
        <f>(3.815+1.232*AG104)*E104/1000</f>
        <v>11.373090679999999</v>
      </c>
      <c r="AV104">
        <f>(3.815+1.232*AH104)*F104/1000</f>
        <v>9.8864191439999995</v>
      </c>
      <c r="AW104">
        <f>(3.815+1.232*AI104)*G104/1000</f>
        <v>11.600351392</v>
      </c>
      <c r="AX104">
        <f>(3.815+1.232*AJ104)*H104/1000</f>
        <v>12.485887960000001</v>
      </c>
      <c r="AY104">
        <f>(3.815+1.232*AK104)*I104/1000</f>
        <v>12.33565256</v>
      </c>
      <c r="AZ104">
        <f>(3.815+1.232*AL104)*J104/1000</f>
        <v>11.464306560000001</v>
      </c>
      <c r="BA104">
        <f>(3.815+1.232*AM104)*K104/1000</f>
        <v>13.620133967999999</v>
      </c>
      <c r="BB104">
        <f>(3.815+1.232*AN104)*L104/1000</f>
        <v>13.220174911999999</v>
      </c>
    </row>
    <row r="105" spans="1:54" ht="17">
      <c r="A105" s="55">
        <v>2681</v>
      </c>
      <c r="B105" s="55">
        <v>1926</v>
      </c>
      <c r="C105" s="55">
        <v>2408</v>
      </c>
      <c r="D105" s="55">
        <v>2133</v>
      </c>
      <c r="E105" s="55">
        <v>2399</v>
      </c>
      <c r="F105" s="55">
        <v>2294</v>
      </c>
      <c r="G105" s="55">
        <v>2093</v>
      </c>
      <c r="H105" s="55">
        <v>2183</v>
      </c>
      <c r="I105" s="55">
        <v>2461</v>
      </c>
      <c r="J105" s="55">
        <v>2982</v>
      </c>
      <c r="K105" s="55">
        <v>2807</v>
      </c>
      <c r="L105" s="55">
        <v>2433</v>
      </c>
      <c r="O105" s="55">
        <v>2425</v>
      </c>
      <c r="P105" s="55">
        <v>1943</v>
      </c>
      <c r="Q105" s="55">
        <v>2490</v>
      </c>
      <c r="R105" s="55">
        <v>1634</v>
      </c>
      <c r="S105" s="55">
        <v>2133</v>
      </c>
      <c r="T105" s="55">
        <v>2063</v>
      </c>
      <c r="U105" s="55">
        <v>1863</v>
      </c>
      <c r="V105" s="55">
        <v>1846</v>
      </c>
      <c r="W105" s="55">
        <v>2126</v>
      </c>
      <c r="X105" s="55">
        <v>2220</v>
      </c>
      <c r="Y105" s="55">
        <v>2233</v>
      </c>
      <c r="Z105" s="55">
        <v>2066</v>
      </c>
      <c r="AC105" s="55">
        <v>0.96299999999999997</v>
      </c>
      <c r="AD105" s="55">
        <v>0.99299999999999999</v>
      </c>
      <c r="AE105" s="55">
        <v>0.98599999999999999</v>
      </c>
      <c r="AF105" s="55">
        <v>0.78700000000000003</v>
      </c>
      <c r="AG105" s="55">
        <v>0.873</v>
      </c>
      <c r="AH105" s="55">
        <v>0.82199999999999995</v>
      </c>
      <c r="AI105" s="55">
        <v>0.93300000000000005</v>
      </c>
      <c r="AJ105" s="55">
        <v>0.90300000000000002</v>
      </c>
      <c r="AK105" s="55">
        <v>0.879</v>
      </c>
      <c r="AL105" s="55">
        <v>0.78700000000000003</v>
      </c>
      <c r="AM105" s="55">
        <v>0.90400000000000003</v>
      </c>
      <c r="AN105" s="55">
        <v>0.84899999999999998</v>
      </c>
      <c r="AQ105">
        <f>(3.815+1.232*AC105)*A105/1000</f>
        <v>13.408796296</v>
      </c>
      <c r="AR105">
        <f>(3.815+1.232*AD105)*B105/1000</f>
        <v>9.7039121759999993</v>
      </c>
      <c r="AS105">
        <f>(3.815+1.232*AE105)*C105/1000</f>
        <v>12.111642816000002</v>
      </c>
      <c r="AT105">
        <f>(3.815+1.232*AF105)*D105/1000</f>
        <v>10.205517671999999</v>
      </c>
      <c r="AU105">
        <f>(3.815+1.232*AG105)*E105/1000</f>
        <v>11.732395864000001</v>
      </c>
      <c r="AV105">
        <f>(3.815+1.232*AH105)*F105/1000</f>
        <v>11.074752975999999</v>
      </c>
      <c r="AW105">
        <f>(3.815+1.232*AI105)*G105/1000</f>
        <v>10.390606408</v>
      </c>
      <c r="AX105">
        <f>(3.815+1.232*AJ105)*H105/1000</f>
        <v>10.756723768000001</v>
      </c>
      <c r="AY105">
        <f>(3.815+1.232*AK105)*I105/1000</f>
        <v>12.053800808</v>
      </c>
      <c r="AZ105">
        <f>(3.815+1.232*AL105)*J105/1000</f>
        <v>14.267629487999999</v>
      </c>
      <c r="BA105">
        <f>(3.815+1.232*AM105)*K105/1000</f>
        <v>13.834939495999999</v>
      </c>
      <c r="BB105">
        <f>(3.815+1.232*AN105)*L105/1000</f>
        <v>11.826735144000001</v>
      </c>
    </row>
    <row r="106" spans="1:54" ht="17">
      <c r="A106" s="55">
        <v>2446</v>
      </c>
      <c r="B106" s="55">
        <v>2745</v>
      </c>
      <c r="C106" s="55">
        <v>1959</v>
      </c>
      <c r="D106" s="55">
        <v>1922</v>
      </c>
      <c r="E106" s="55">
        <v>1760</v>
      </c>
      <c r="F106" s="55">
        <v>1963</v>
      </c>
      <c r="G106" s="55">
        <v>2281</v>
      </c>
      <c r="H106" s="55">
        <v>2240</v>
      </c>
      <c r="I106" s="55">
        <v>2331</v>
      </c>
      <c r="J106" s="55">
        <v>2939</v>
      </c>
      <c r="K106" s="55">
        <v>2855</v>
      </c>
      <c r="L106" s="55">
        <v>2743</v>
      </c>
      <c r="O106" s="55">
        <v>2173</v>
      </c>
      <c r="P106" s="55">
        <v>2743</v>
      </c>
      <c r="Q106" s="55">
        <v>2031</v>
      </c>
      <c r="R106" s="55">
        <v>1505</v>
      </c>
      <c r="S106" s="55">
        <v>1557</v>
      </c>
      <c r="T106" s="55">
        <v>1850</v>
      </c>
      <c r="U106" s="55">
        <v>2148</v>
      </c>
      <c r="V106" s="55">
        <v>1787</v>
      </c>
      <c r="W106" s="55">
        <v>2256</v>
      </c>
      <c r="X106" s="55">
        <v>2302</v>
      </c>
      <c r="Y106" s="55">
        <v>2327</v>
      </c>
      <c r="Z106" s="55">
        <v>2277</v>
      </c>
      <c r="AC106" s="55">
        <v>0.90500000000000003</v>
      </c>
      <c r="AD106" s="55">
        <v>1.0089999999999999</v>
      </c>
      <c r="AE106" s="55">
        <v>1.034</v>
      </c>
      <c r="AF106" s="55">
        <v>0.76600000000000001</v>
      </c>
      <c r="AG106" s="55">
        <v>0.88900000000000001</v>
      </c>
      <c r="AH106" s="55">
        <v>0.89900000000000002</v>
      </c>
      <c r="AI106" s="55">
        <v>0.89</v>
      </c>
      <c r="AJ106" s="55">
        <v>0.84499999999999997</v>
      </c>
      <c r="AK106" s="55">
        <v>0.86399999999999999</v>
      </c>
      <c r="AL106" s="55">
        <v>0.74399999999999999</v>
      </c>
      <c r="AM106" s="55">
        <v>0.79600000000000004</v>
      </c>
      <c r="AN106" s="55">
        <v>0.84899999999999998</v>
      </c>
      <c r="AQ106">
        <f>(3.815+1.232*AC106)*A106/1000</f>
        <v>12.058682159999998</v>
      </c>
      <c r="AR106">
        <f>(3.815+1.232*AD106)*B106/1000</f>
        <v>13.884451559999999</v>
      </c>
      <c r="AS106">
        <f>(3.815+1.232*AE106)*C106/1000</f>
        <v>9.9691315920000001</v>
      </c>
      <c r="AT106">
        <f>(3.815+1.232*AF106)*D106/1000</f>
        <v>9.1462444639999987</v>
      </c>
      <c r="AU106">
        <f>(3.815+1.232*AG106)*E106/1000</f>
        <v>8.6420364799999998</v>
      </c>
      <c r="AV106">
        <f>(3.815+1.232*AH106)*F106/1000</f>
        <v>9.663000984</v>
      </c>
      <c r="AW106">
        <f>(3.815+1.232*AI106)*G106/1000</f>
        <v>11.20308588</v>
      </c>
      <c r="AX106">
        <f>(3.815+1.232*AJ106)*H106/1000</f>
        <v>10.877529599999999</v>
      </c>
      <c r="AY106">
        <f>(3.815+1.232*AK106)*I106/1000</f>
        <v>11.373993287999999</v>
      </c>
      <c r="AZ106">
        <f>(3.815+1.232*AL106)*J106/1000</f>
        <v>13.906195911999999</v>
      </c>
      <c r="BA106">
        <f>(3.815+1.232*AM106)*K106/1000</f>
        <v>13.691643559999999</v>
      </c>
      <c r="BB106">
        <f>(3.815+1.232*AN106)*L106/1000</f>
        <v>13.333635224</v>
      </c>
    </row>
    <row r="107" spans="1:54" ht="17">
      <c r="A107" s="55">
        <v>2477</v>
      </c>
      <c r="B107" s="55">
        <v>1670</v>
      </c>
      <c r="C107" s="55">
        <v>2185</v>
      </c>
      <c r="D107" s="55">
        <v>2150</v>
      </c>
      <c r="E107" s="55">
        <v>1956</v>
      </c>
      <c r="F107" s="55">
        <v>2192</v>
      </c>
      <c r="G107" s="55">
        <v>2330</v>
      </c>
      <c r="H107" s="55">
        <v>2355</v>
      </c>
      <c r="I107" s="55">
        <v>2598</v>
      </c>
      <c r="J107" s="55">
        <v>2600</v>
      </c>
      <c r="K107" s="55">
        <v>2500</v>
      </c>
      <c r="L107" s="55">
        <v>2578</v>
      </c>
      <c r="O107" s="55">
        <v>2135</v>
      </c>
      <c r="P107" s="55">
        <v>1569</v>
      </c>
      <c r="Q107" s="55">
        <v>2199</v>
      </c>
      <c r="R107" s="55">
        <v>1634</v>
      </c>
      <c r="S107" s="55">
        <v>1688</v>
      </c>
      <c r="T107" s="55">
        <v>2004</v>
      </c>
      <c r="U107" s="55">
        <v>2094</v>
      </c>
      <c r="V107" s="55">
        <v>1902</v>
      </c>
      <c r="W107" s="55">
        <v>2431</v>
      </c>
      <c r="X107" s="55">
        <v>2029</v>
      </c>
      <c r="Y107" s="55">
        <v>2167</v>
      </c>
      <c r="Z107" s="55">
        <v>2116</v>
      </c>
      <c r="AC107" s="55">
        <v>0.88800000000000001</v>
      </c>
      <c r="AD107" s="55">
        <v>0.999</v>
      </c>
      <c r="AE107" s="55">
        <v>1.0369999999999999</v>
      </c>
      <c r="AF107" s="55">
        <v>0.78300000000000003</v>
      </c>
      <c r="AG107" s="55">
        <v>0.88500000000000001</v>
      </c>
      <c r="AH107" s="55">
        <v>0.94199999999999995</v>
      </c>
      <c r="AI107" s="55">
        <v>0.94199999999999995</v>
      </c>
      <c r="AJ107" s="55">
        <v>0.79800000000000004</v>
      </c>
      <c r="AK107" s="55">
        <v>0.96799999999999997</v>
      </c>
      <c r="AL107" s="55">
        <v>0.78300000000000003</v>
      </c>
      <c r="AM107" s="55">
        <v>0.81499999999999995</v>
      </c>
      <c r="AN107" s="55">
        <v>0.83</v>
      </c>
      <c r="AQ107">
        <f>(3.815+1.232*AC107)*A107/1000</f>
        <v>12.159632632000001</v>
      </c>
      <c r="AR107">
        <f>(3.815+1.232*AD107)*B107/1000</f>
        <v>8.4264325599999985</v>
      </c>
      <c r="AS107">
        <f>(3.815+1.232*AE107)*C107/1000</f>
        <v>11.127296039999999</v>
      </c>
      <c r="AT107">
        <f>(3.815+1.232*AF107)*D107/1000</f>
        <v>10.276260400000002</v>
      </c>
      <c r="AU107">
        <f>(3.815+1.232*AG107)*E107/1000</f>
        <v>9.5948059199999989</v>
      </c>
      <c r="AV107">
        <f>(3.815+1.232*AH107)*F107/1000</f>
        <v>10.906392448</v>
      </c>
      <c r="AW107">
        <f>(3.815+1.232*AI107)*G107/1000</f>
        <v>11.593017520000002</v>
      </c>
      <c r="AX107">
        <f>(3.815+1.232*AJ107)*H107/1000</f>
        <v>11.29961028</v>
      </c>
      <c r="AY107">
        <f>(3.815+1.232*AK107)*I107/1000</f>
        <v>13.009682448000001</v>
      </c>
      <c r="AZ107">
        <f>(3.815+1.232*AL107)*J107/1000</f>
        <v>12.427105600000001</v>
      </c>
      <c r="BA107">
        <f>(3.815+1.232*AM107)*K107/1000</f>
        <v>12.047699999999999</v>
      </c>
      <c r="BB107">
        <f>(3.815+1.232*AN107)*L107/1000</f>
        <v>12.47122968</v>
      </c>
    </row>
    <row r="108" spans="1:54" ht="17">
      <c r="A108" s="55">
        <v>2068</v>
      </c>
      <c r="B108" s="55">
        <v>1738</v>
      </c>
      <c r="C108" s="55">
        <v>2431</v>
      </c>
      <c r="D108" s="55">
        <v>1886</v>
      </c>
      <c r="E108" s="55">
        <v>1940</v>
      </c>
      <c r="F108" s="55">
        <v>1902</v>
      </c>
      <c r="G108" s="55">
        <v>2632</v>
      </c>
      <c r="H108" s="55">
        <v>2067</v>
      </c>
      <c r="I108" s="55">
        <v>2420</v>
      </c>
      <c r="J108" s="55">
        <v>2614</v>
      </c>
      <c r="K108" s="55">
        <v>3504</v>
      </c>
      <c r="L108" s="55">
        <v>4547</v>
      </c>
      <c r="O108" s="55">
        <v>1779</v>
      </c>
      <c r="P108" s="55">
        <v>1557</v>
      </c>
      <c r="Q108" s="55">
        <v>2434</v>
      </c>
      <c r="R108" s="55">
        <v>1492</v>
      </c>
      <c r="S108" s="55">
        <v>1599</v>
      </c>
      <c r="T108" s="55">
        <v>1719</v>
      </c>
      <c r="U108" s="55">
        <v>2397</v>
      </c>
      <c r="V108" s="55">
        <v>1596</v>
      </c>
      <c r="W108" s="55">
        <v>2186</v>
      </c>
      <c r="X108" s="55">
        <v>2137</v>
      </c>
      <c r="Y108" s="55">
        <v>2992</v>
      </c>
      <c r="Z108" s="55">
        <v>3965</v>
      </c>
      <c r="AC108" s="55">
        <v>0.86199999999999999</v>
      </c>
      <c r="AD108" s="55">
        <v>0.94</v>
      </c>
      <c r="AE108" s="55">
        <v>1.0069999999999999</v>
      </c>
      <c r="AF108" s="55">
        <v>0.76</v>
      </c>
      <c r="AG108" s="55">
        <v>0.86299999999999999</v>
      </c>
      <c r="AH108" s="55">
        <v>0.91400000000000003</v>
      </c>
      <c r="AI108" s="55">
        <v>0.89900000000000002</v>
      </c>
      <c r="AJ108" s="55">
        <v>0.80800000000000005</v>
      </c>
      <c r="AK108" s="55">
        <v>0.93500000000000005</v>
      </c>
      <c r="AL108" s="55">
        <v>0.78</v>
      </c>
      <c r="AM108" s="55">
        <v>0.86699999999999999</v>
      </c>
      <c r="AN108" s="55">
        <v>0.82099999999999995</v>
      </c>
      <c r="AQ108">
        <f>(3.815+1.232*AC108)*A108/1000</f>
        <v>10.085602912000001</v>
      </c>
      <c r="AR108">
        <f>(3.815+1.232*AD108)*B108/1000</f>
        <v>8.6432130399999991</v>
      </c>
      <c r="AS108">
        <f>(3.815+1.232*AE108)*C108/1000</f>
        <v>12.290221943999999</v>
      </c>
      <c r="AT108">
        <f>(3.815+1.232*AF108)*D108/1000</f>
        <v>8.96098952</v>
      </c>
      <c r="AU108">
        <f>(3.815+1.232*AG108)*E108/1000</f>
        <v>9.4637390400000001</v>
      </c>
      <c r="AV108">
        <f>(3.815+1.232*AH108)*F108/1000</f>
        <v>9.3978732960000002</v>
      </c>
      <c r="AW108">
        <f>(3.815+1.232*AI108)*G108/1000</f>
        <v>12.956198976</v>
      </c>
      <c r="AX108">
        <f>(3.815+1.232*AJ108)*H108/1000</f>
        <v>9.9432125520000003</v>
      </c>
      <c r="AY108">
        <f>(3.815+1.232*AK108)*I108/1000</f>
        <v>12.0199464</v>
      </c>
      <c r="AZ108">
        <f>(3.815+1.232*AL108)*J108/1000</f>
        <v>12.484359439999999</v>
      </c>
      <c r="BA108">
        <f>(3.815+1.232*AM108)*K108/1000</f>
        <v>17.110536575999998</v>
      </c>
      <c r="BB108">
        <f>(3.815+1.232*AN108)*L108/1000</f>
        <v>21.945968184000002</v>
      </c>
    </row>
    <row r="109" spans="1:54" ht="17">
      <c r="A109" s="55">
        <v>2030</v>
      </c>
      <c r="B109" s="55">
        <v>1887</v>
      </c>
      <c r="C109" s="55">
        <v>2458</v>
      </c>
      <c r="D109" s="55">
        <v>1863</v>
      </c>
      <c r="E109" s="55">
        <v>1996</v>
      </c>
      <c r="F109" s="55">
        <v>2168</v>
      </c>
      <c r="G109" s="55">
        <v>1974</v>
      </c>
      <c r="H109" s="55">
        <v>2333</v>
      </c>
      <c r="I109" s="55">
        <v>2563</v>
      </c>
      <c r="J109" s="55">
        <v>2541</v>
      </c>
      <c r="K109" s="55">
        <v>2509</v>
      </c>
      <c r="L109" s="55">
        <v>3727</v>
      </c>
      <c r="O109" s="55">
        <v>1686</v>
      </c>
      <c r="P109" s="55">
        <v>1648</v>
      </c>
      <c r="Q109" s="55">
        <v>2489</v>
      </c>
      <c r="R109" s="55">
        <v>1496</v>
      </c>
      <c r="S109" s="55">
        <v>1654</v>
      </c>
      <c r="T109" s="55">
        <v>2003</v>
      </c>
      <c r="U109" s="55">
        <v>1968</v>
      </c>
      <c r="V109" s="55">
        <v>1788</v>
      </c>
      <c r="W109" s="55">
        <v>2362</v>
      </c>
      <c r="X109" s="55">
        <v>2166</v>
      </c>
      <c r="Y109" s="55">
        <v>2241</v>
      </c>
      <c r="Z109" s="55">
        <v>3382</v>
      </c>
      <c r="AC109" s="55">
        <v>0.86</v>
      </c>
      <c r="AD109" s="55">
        <v>0.89600000000000002</v>
      </c>
      <c r="AE109" s="55">
        <v>1.0009999999999999</v>
      </c>
      <c r="AF109" s="55">
        <v>0.79100000000000004</v>
      </c>
      <c r="AG109" s="55">
        <v>0.82399999999999995</v>
      </c>
      <c r="AH109" s="55">
        <v>0.90400000000000003</v>
      </c>
      <c r="AI109" s="55">
        <v>0.91100000000000003</v>
      </c>
      <c r="AJ109" s="55">
        <v>0.77200000000000002</v>
      </c>
      <c r="AK109" s="55">
        <v>0.90300000000000002</v>
      </c>
      <c r="AL109" s="55">
        <v>0.81799999999999995</v>
      </c>
      <c r="AM109" s="55">
        <v>0.85399999999999998</v>
      </c>
      <c r="AN109" s="55">
        <v>0.872</v>
      </c>
      <c r="AQ109">
        <f>(3.815+1.232*AC109)*A109/1000</f>
        <v>9.8952756000000015</v>
      </c>
      <c r="AR109">
        <f>(3.815+1.232*AD109)*B109/1000</f>
        <v>9.2819114640000002</v>
      </c>
      <c r="AS109">
        <f>(3.815+1.232*AE109)*C109/1000</f>
        <v>12.408554255999999</v>
      </c>
      <c r="AT109">
        <f>(3.815+1.232*AF109)*D109/1000</f>
        <v>8.9228608560000016</v>
      </c>
      <c r="AU109">
        <f>(3.815+1.232*AG109)*E109/1000</f>
        <v>9.6410153279999999</v>
      </c>
      <c r="AV109">
        <f>(3.815+1.232*AH109)*F109/1000</f>
        <v>10.685482303999999</v>
      </c>
      <c r="AW109">
        <f>(3.815+1.232*AI109)*G109/1000</f>
        <v>9.7463328479999998</v>
      </c>
      <c r="AX109">
        <f>(3.815+1.232*AJ109)*H109/1000</f>
        <v>11.119320632000001</v>
      </c>
      <c r="AY109">
        <f>(3.815+1.232*AK109)*I109/1000</f>
        <v>12.629172248</v>
      </c>
      <c r="AZ109">
        <f>(3.815+1.232*AL109)*J109/1000</f>
        <v>12.254673816</v>
      </c>
      <c r="BA109">
        <f>(3.815+1.232*AM109)*K109/1000</f>
        <v>12.211624152000001</v>
      </c>
      <c r="BB109">
        <f>(3.815+1.232*AN109)*L109/1000</f>
        <v>18.222436007999999</v>
      </c>
    </row>
    <row r="110" spans="1:54" ht="17">
      <c r="A110" s="55">
        <v>1943</v>
      </c>
      <c r="B110" s="55">
        <v>2297</v>
      </c>
      <c r="C110" s="55">
        <v>2070</v>
      </c>
      <c r="D110" s="55">
        <v>2423</v>
      </c>
      <c r="E110" s="55">
        <v>1973</v>
      </c>
      <c r="F110" s="55">
        <v>1930</v>
      </c>
      <c r="G110" s="55">
        <v>2140</v>
      </c>
      <c r="H110" s="55">
        <v>1994</v>
      </c>
      <c r="I110" s="55">
        <v>2916</v>
      </c>
      <c r="J110" s="55">
        <v>2613</v>
      </c>
      <c r="K110" s="55">
        <v>2795</v>
      </c>
      <c r="L110" s="55">
        <v>3736</v>
      </c>
      <c r="O110" s="55">
        <v>1596</v>
      </c>
      <c r="P110" s="55">
        <v>2003</v>
      </c>
      <c r="Q110" s="55">
        <v>2021</v>
      </c>
      <c r="R110" s="55">
        <v>1978</v>
      </c>
      <c r="S110" s="55">
        <v>1600</v>
      </c>
      <c r="T110" s="55">
        <v>1668</v>
      </c>
      <c r="U110" s="55">
        <v>1936</v>
      </c>
      <c r="V110" s="55">
        <v>1573</v>
      </c>
      <c r="W110" s="55">
        <v>2768</v>
      </c>
      <c r="X110" s="55">
        <v>2213</v>
      </c>
      <c r="Y110" s="55">
        <v>2563</v>
      </c>
      <c r="Z110" s="55">
        <v>3411</v>
      </c>
      <c r="AC110" s="55">
        <v>0.83099999999999996</v>
      </c>
      <c r="AD110" s="55">
        <v>0.874</v>
      </c>
      <c r="AE110" s="55">
        <v>1.012</v>
      </c>
      <c r="AF110" s="55">
        <v>0.80300000000000005</v>
      </c>
      <c r="AG110" s="55">
        <v>0.82799999999999996</v>
      </c>
      <c r="AH110" s="55">
        <v>0.92400000000000004</v>
      </c>
      <c r="AI110" s="55">
        <v>0.997</v>
      </c>
      <c r="AJ110" s="55">
        <v>0.76700000000000002</v>
      </c>
      <c r="AK110" s="55">
        <v>0.92200000000000004</v>
      </c>
      <c r="AL110" s="55">
        <v>0.85199999999999998</v>
      </c>
      <c r="AM110" s="55">
        <v>0.89300000000000002</v>
      </c>
      <c r="AN110" s="55">
        <v>0.90700000000000003</v>
      </c>
      <c r="AQ110">
        <f>(3.815+1.232*AC110)*A110/1000</f>
        <v>9.4017728559999991</v>
      </c>
      <c r="AR110">
        <f>(3.815+1.232*AD110)*B110/1000</f>
        <v>11.236391096</v>
      </c>
      <c r="AS110">
        <f>(3.815+1.232*AE110)*C110/1000</f>
        <v>10.477892879999999</v>
      </c>
      <c r="AT110">
        <f>(3.815+1.232*AF110)*D110/1000</f>
        <v>11.640809208</v>
      </c>
      <c r="AU110">
        <f>(3.815+1.232*AG110)*E110/1000</f>
        <v>9.5396444080000009</v>
      </c>
      <c r="AV110">
        <f>(3.815+1.232*AH110)*F110/1000</f>
        <v>9.5600002400000008</v>
      </c>
      <c r="AW110">
        <f>(3.815+1.232*AI110)*G110/1000</f>
        <v>10.792670560000001</v>
      </c>
      <c r="AX110">
        <f>(3.815+1.232*AJ110)*H110/1000</f>
        <v>9.4913283360000005</v>
      </c>
      <c r="AY110">
        <f>(3.815+1.232*AK110)*I110/1000</f>
        <v>14.436836064</v>
      </c>
      <c r="AZ110">
        <f>(3.815+1.232*AL110)*J110/1000</f>
        <v>12.711367031999998</v>
      </c>
      <c r="BA110">
        <f>(3.815+1.232*AM110)*K110/1000</f>
        <v>13.73791692</v>
      </c>
      <c r="BB110">
        <f>(3.815+1.232*AN110)*L110/1000</f>
        <v>18.427536064000002</v>
      </c>
    </row>
    <row r="111" spans="1:54" ht="17">
      <c r="A111" s="55">
        <v>2140</v>
      </c>
      <c r="B111" s="55">
        <v>2278</v>
      </c>
      <c r="C111" s="55">
        <v>2105</v>
      </c>
      <c r="D111" s="55">
        <v>2654</v>
      </c>
      <c r="E111" s="55">
        <v>2256</v>
      </c>
      <c r="F111" s="55">
        <v>1890</v>
      </c>
      <c r="G111" s="55">
        <v>2024</v>
      </c>
      <c r="H111" s="55">
        <v>2569</v>
      </c>
      <c r="I111" s="55">
        <v>2362</v>
      </c>
      <c r="J111" s="55">
        <v>2766</v>
      </c>
      <c r="K111" s="55">
        <v>2949</v>
      </c>
      <c r="L111" s="55">
        <v>3712</v>
      </c>
      <c r="O111" s="55">
        <v>1865</v>
      </c>
      <c r="P111" s="55">
        <v>2169</v>
      </c>
      <c r="Q111" s="55">
        <v>2054</v>
      </c>
      <c r="R111" s="55">
        <v>2397</v>
      </c>
      <c r="S111" s="55">
        <v>2089</v>
      </c>
      <c r="T111" s="55">
        <v>1690</v>
      </c>
      <c r="U111" s="55">
        <v>1994</v>
      </c>
      <c r="V111" s="55">
        <v>2241</v>
      </c>
      <c r="W111" s="55">
        <v>2228</v>
      </c>
      <c r="X111" s="55">
        <v>2461</v>
      </c>
      <c r="Y111" s="55">
        <v>2642</v>
      </c>
      <c r="Z111" s="55">
        <v>3338</v>
      </c>
      <c r="AC111" s="55">
        <v>0.82099999999999995</v>
      </c>
      <c r="AD111" s="55">
        <v>0.872</v>
      </c>
      <c r="AE111" s="55">
        <v>0.97599999999999998</v>
      </c>
      <c r="AF111" s="55">
        <v>0.81599999999999995</v>
      </c>
      <c r="AG111" s="55">
        <v>0.81100000000000005</v>
      </c>
      <c r="AH111" s="55">
        <v>0.86399999999999999</v>
      </c>
      <c r="AI111" s="55">
        <v>0.90400000000000003</v>
      </c>
      <c r="AJ111" s="55">
        <v>0.78900000000000003</v>
      </c>
      <c r="AK111" s="55">
        <v>0.94899999999999995</v>
      </c>
      <c r="AL111" s="55">
        <v>0.84699999999999998</v>
      </c>
      <c r="AM111" s="55">
        <v>0.91700000000000004</v>
      </c>
      <c r="AN111" s="55">
        <v>0.91300000000000003</v>
      </c>
      <c r="AQ111">
        <f>(3.815+1.232*AC111)*A111/1000</f>
        <v>10.328650079999999</v>
      </c>
      <c r="AR111">
        <f>(3.815+1.232*AD111)*B111/1000</f>
        <v>11.137834512</v>
      </c>
      <c r="AS111">
        <f>(3.815+1.232*AE111)*C111/1000</f>
        <v>10.561694359999999</v>
      </c>
      <c r="AT111">
        <f>(3.815+1.232*AF111)*D111/1000</f>
        <v>12.793108047999999</v>
      </c>
      <c r="AU111">
        <f>(3.815+1.232*AG111)*E111/1000</f>
        <v>10.860726912000001</v>
      </c>
      <c r="AV111">
        <f>(3.815+1.232*AH111)*F111/1000</f>
        <v>9.222156720000001</v>
      </c>
      <c r="AW111">
        <f>(3.815+1.232*AI111)*G111/1000</f>
        <v>9.9757454719999981</v>
      </c>
      <c r="AX111">
        <f>(3.815+1.232*AJ111)*H111/1000</f>
        <v>12.297926312000001</v>
      </c>
      <c r="AY111">
        <f>(3.815+1.232*AK111)*I111/1000</f>
        <v>11.772604816000001</v>
      </c>
      <c r="AZ111">
        <f>(3.815+1.232*AL111)*J111/1000</f>
        <v>13.438622063999999</v>
      </c>
      <c r="BA111">
        <f>(3.815+1.232*AM111)*K111/1000</f>
        <v>14.582050056</v>
      </c>
      <c r="BB111">
        <f>(3.815+1.232*AN111)*L111/1000</f>
        <v>18.336596992000004</v>
      </c>
    </row>
    <row r="112" spans="1:54" ht="17">
      <c r="A112" s="55">
        <v>1942</v>
      </c>
      <c r="B112" s="55">
        <v>1876</v>
      </c>
      <c r="C112" s="55">
        <v>2188</v>
      </c>
      <c r="D112" s="55">
        <v>2820</v>
      </c>
      <c r="E112" s="55">
        <v>1868</v>
      </c>
      <c r="F112" s="55">
        <v>1832</v>
      </c>
      <c r="G112" s="55">
        <v>2428</v>
      </c>
      <c r="H112" s="55">
        <v>1769</v>
      </c>
      <c r="I112" s="55">
        <v>2280</v>
      </c>
      <c r="J112" s="55">
        <v>4506</v>
      </c>
      <c r="K112" s="55">
        <v>2443</v>
      </c>
      <c r="L112" s="55">
        <v>3311</v>
      </c>
      <c r="O112" s="55">
        <v>1689</v>
      </c>
      <c r="P112" s="55">
        <v>1729</v>
      </c>
      <c r="Q112" s="55">
        <v>2104</v>
      </c>
      <c r="R112" s="55">
        <v>2453</v>
      </c>
      <c r="S112" s="55">
        <v>1770</v>
      </c>
      <c r="T112" s="55">
        <v>1627</v>
      </c>
      <c r="U112" s="55">
        <v>2259</v>
      </c>
      <c r="V112" s="55">
        <v>1610</v>
      </c>
      <c r="W112" s="55">
        <v>2033</v>
      </c>
      <c r="X112" s="55">
        <v>4156</v>
      </c>
      <c r="Y112" s="55">
        <v>2254</v>
      </c>
      <c r="Z112" s="55">
        <v>3049</v>
      </c>
      <c r="AC112" s="55">
        <v>0.871</v>
      </c>
      <c r="AD112" s="55">
        <v>0.95199999999999996</v>
      </c>
      <c r="AE112" s="55">
        <v>0.97599999999999998</v>
      </c>
      <c r="AF112" s="55">
        <v>0.90300000000000002</v>
      </c>
      <c r="AG112" s="55">
        <v>0.92600000000000005</v>
      </c>
      <c r="AH112" s="55">
        <v>0.89400000000000002</v>
      </c>
      <c r="AI112" s="55">
        <v>0.98499999999999999</v>
      </c>
      <c r="AJ112" s="55">
        <v>0.872</v>
      </c>
      <c r="AK112" s="55">
        <v>0.94299999999999995</v>
      </c>
      <c r="AL112" s="55">
        <v>0.89</v>
      </c>
      <c r="AM112" s="55">
        <v>0.89600000000000002</v>
      </c>
      <c r="AN112" s="55">
        <v>0.89900000000000002</v>
      </c>
      <c r="AQ112">
        <f>(3.815+1.232*AC112)*A112/1000</f>
        <v>9.4926358240000006</v>
      </c>
      <c r="AR112">
        <f>(3.815+1.232*AD112)*B112/1000</f>
        <v>9.3572328640000002</v>
      </c>
      <c r="AS112">
        <f>(3.815+1.232*AE112)*C112/1000</f>
        <v>10.978141215999997</v>
      </c>
      <c r="AT112">
        <f>(3.815+1.232*AF112)*D112/1000</f>
        <v>13.895538719999999</v>
      </c>
      <c r="AU112">
        <f>(3.815+1.232*AG112)*E112/1000</f>
        <v>9.2574941759999998</v>
      </c>
      <c r="AV112">
        <f>(3.815+1.232*AH112)*F112/1000</f>
        <v>9.0068594560000008</v>
      </c>
      <c r="AW112">
        <f>(3.815+1.232*AI112)*G112/1000</f>
        <v>12.209246560000002</v>
      </c>
      <c r="AX112">
        <f>(3.815+1.232*AJ112)*H112/1000</f>
        <v>8.6491787760000012</v>
      </c>
      <c r="AY112">
        <f>(3.815+1.232*AK112)*I112/1000</f>
        <v>11.34704928</v>
      </c>
      <c r="AZ112">
        <f>(3.815+1.232*AL112)*J112/1000</f>
        <v>22.131128879999999</v>
      </c>
      <c r="BA112">
        <f>(3.815+1.232*AM112)*K112/1000</f>
        <v>12.016804296</v>
      </c>
      <c r="BB112">
        <f>(3.815+1.232*AN112)*L112/1000</f>
        <v>16.298622648000002</v>
      </c>
    </row>
    <row r="113" spans="1:54" ht="17">
      <c r="A113" s="55">
        <v>2039</v>
      </c>
      <c r="B113" s="55">
        <v>1807</v>
      </c>
      <c r="C113" s="55">
        <v>1696</v>
      </c>
      <c r="D113" s="55">
        <v>2738</v>
      </c>
      <c r="E113" s="55">
        <v>1969</v>
      </c>
      <c r="F113" s="55">
        <v>2059</v>
      </c>
      <c r="G113" s="55">
        <v>2688</v>
      </c>
      <c r="H113" s="55">
        <v>1910</v>
      </c>
      <c r="I113" s="55">
        <v>2253</v>
      </c>
      <c r="J113" s="55">
        <v>3943</v>
      </c>
      <c r="K113" s="55">
        <v>2553</v>
      </c>
      <c r="L113" s="55">
        <v>3504</v>
      </c>
      <c r="O113" s="55">
        <v>1913</v>
      </c>
      <c r="P113" s="55">
        <v>1536</v>
      </c>
      <c r="Q113" s="55">
        <v>1681</v>
      </c>
      <c r="R113" s="55">
        <v>2372</v>
      </c>
      <c r="S113" s="55">
        <v>1655</v>
      </c>
      <c r="T113" s="55">
        <v>1799</v>
      </c>
      <c r="U113" s="55">
        <v>2575</v>
      </c>
      <c r="V113" s="55">
        <v>1734</v>
      </c>
      <c r="W113" s="55">
        <v>1971</v>
      </c>
      <c r="X113" s="55">
        <v>3475</v>
      </c>
      <c r="Y113" s="55">
        <v>2234</v>
      </c>
      <c r="Z113" s="55">
        <v>3169</v>
      </c>
      <c r="AC113" s="55">
        <v>0.86899999999999999</v>
      </c>
      <c r="AD113" s="55">
        <v>0.92200000000000004</v>
      </c>
      <c r="AE113" s="55">
        <v>0.96199999999999997</v>
      </c>
      <c r="AF113" s="55">
        <v>0.87</v>
      </c>
      <c r="AG113" s="55">
        <v>0.94699999999999995</v>
      </c>
      <c r="AH113" s="55">
        <v>0.88800000000000001</v>
      </c>
      <c r="AI113" s="55">
        <v>0.93</v>
      </c>
      <c r="AJ113" s="55">
        <v>0.91</v>
      </c>
      <c r="AK113" s="55">
        <v>0.89100000000000001</v>
      </c>
      <c r="AL113" s="55">
        <v>0.92200000000000004</v>
      </c>
      <c r="AM113" s="55">
        <v>0.92200000000000004</v>
      </c>
      <c r="AN113" s="55">
        <v>0.92100000000000004</v>
      </c>
      <c r="AQ113">
        <f>(3.815+1.232*AC113)*A113/1000</f>
        <v>9.9617547119999976</v>
      </c>
      <c r="AR113">
        <f>(3.815+1.232*AD113)*B113/1000</f>
        <v>8.9462835280000004</v>
      </c>
      <c r="AS113">
        <f>(3.815+1.232*AE113)*C113/1000</f>
        <v>8.4803120639999996</v>
      </c>
      <c r="AT113">
        <f>(3.815+1.232*AF113)*D113/1000</f>
        <v>13.380167919999998</v>
      </c>
      <c r="AU113">
        <f>(3.815+1.232*AG113)*E113/1000</f>
        <v>9.8089751760000006</v>
      </c>
      <c r="AV113">
        <f>(3.815+1.232*AH113)*F113/1000</f>
        <v>10.107663944</v>
      </c>
      <c r="AW113">
        <f>(3.815+1.232*AI113)*G113/1000</f>
        <v>13.33452288</v>
      </c>
      <c r="AX113">
        <f>(3.815+1.232*AJ113)*H113/1000</f>
        <v>9.4279892000000007</v>
      </c>
      <c r="AY113">
        <f>(3.815+1.232*AK113)*I113/1000</f>
        <v>11.068340136000002</v>
      </c>
      <c r="AZ113">
        <f>(3.815+1.232*AL113)*J113/1000</f>
        <v>19.521414471999996</v>
      </c>
      <c r="BA113">
        <f>(3.815+1.232*AM113)*K113/1000</f>
        <v>12.639657911999999</v>
      </c>
      <c r="BB113">
        <f>(3.815+1.232*AN113)*L113/1000</f>
        <v>17.343650687999997</v>
      </c>
    </row>
    <row r="114" spans="1:54" ht="17">
      <c r="A114" s="55">
        <v>1926</v>
      </c>
      <c r="B114" s="55">
        <v>2246</v>
      </c>
      <c r="C114" s="55">
        <v>1822</v>
      </c>
      <c r="D114" s="55">
        <v>2224</v>
      </c>
      <c r="E114" s="55">
        <v>2458</v>
      </c>
      <c r="F114" s="55">
        <v>1928</v>
      </c>
      <c r="G114" s="55">
        <v>2209</v>
      </c>
      <c r="H114" s="55">
        <v>2254</v>
      </c>
      <c r="I114" s="55">
        <v>2123</v>
      </c>
      <c r="J114" s="55">
        <v>3667</v>
      </c>
      <c r="K114" s="55">
        <v>2723</v>
      </c>
      <c r="L114" s="55">
        <v>2618</v>
      </c>
      <c r="O114" s="55">
        <v>1886</v>
      </c>
      <c r="P114" s="55">
        <v>1838</v>
      </c>
      <c r="Q114" s="55">
        <v>1737</v>
      </c>
      <c r="R114" s="55">
        <v>1973</v>
      </c>
      <c r="S114" s="55">
        <v>2144</v>
      </c>
      <c r="T114" s="55">
        <v>1654</v>
      </c>
      <c r="U114" s="55">
        <v>2227</v>
      </c>
      <c r="V114" s="55">
        <v>2030</v>
      </c>
      <c r="W114" s="55">
        <v>1878</v>
      </c>
      <c r="X114" s="55">
        <v>3348</v>
      </c>
      <c r="Y114" s="55">
        <v>2227</v>
      </c>
      <c r="Z114" s="55">
        <v>2248</v>
      </c>
      <c r="AC114" s="55">
        <v>0.93799999999999994</v>
      </c>
      <c r="AD114" s="55">
        <v>0.85</v>
      </c>
      <c r="AE114" s="55">
        <v>0.99099999999999999</v>
      </c>
      <c r="AF114" s="55">
        <v>0.86699999999999999</v>
      </c>
      <c r="AG114" s="55">
        <v>0.84099999999999997</v>
      </c>
      <c r="AH114" s="55">
        <v>0.874</v>
      </c>
      <c r="AI114" s="55">
        <v>0.95799999999999996</v>
      </c>
      <c r="AJ114" s="55">
        <v>0.90800000000000003</v>
      </c>
      <c r="AK114" s="55">
        <v>0.875</v>
      </c>
      <c r="AL114" s="55">
        <v>0.88100000000000001</v>
      </c>
      <c r="AM114" s="55">
        <v>0.875</v>
      </c>
      <c r="AN114" s="55">
        <v>0.90400000000000003</v>
      </c>
      <c r="AQ114">
        <f>(3.815+1.232*AC114)*A114/1000</f>
        <v>9.5734064159999992</v>
      </c>
      <c r="AR114">
        <f>(3.815+1.232*AD114)*B114/1000</f>
        <v>10.920501199999999</v>
      </c>
      <c r="AS114">
        <f>(3.815+1.232*AE114)*C114/1000</f>
        <v>9.1754316639999995</v>
      </c>
      <c r="AT114">
        <f>(3.815+1.232*AF114)*D114/1000</f>
        <v>10.860112255999999</v>
      </c>
      <c r="AU114">
        <f>(3.815+1.232*AG114)*E114/1000</f>
        <v>11.924033295999999</v>
      </c>
      <c r="AV114">
        <f>(3.815+1.232*AH114)*F114/1000</f>
        <v>9.4313287040000002</v>
      </c>
      <c r="AW114">
        <f>(3.815+1.232*AI114)*G114/1000</f>
        <v>11.034520503999998</v>
      </c>
      <c r="AX114">
        <f>(3.815+1.232*AJ114)*H114/1000</f>
        <v>11.120460624</v>
      </c>
      <c r="AY114">
        <f>(3.815+1.232*AK114)*I114/1000</f>
        <v>10.387839</v>
      </c>
      <c r="AZ114">
        <f>(3.815+1.232*AL114)*J114/1000</f>
        <v>17.969737464000001</v>
      </c>
      <c r="BA114">
        <f>(3.815+1.232*AM114)*K114/1000</f>
        <v>13.323639</v>
      </c>
      <c r="BB114">
        <f>(3.815+1.232*AN114)*L114/1000</f>
        <v>12.903409903999998</v>
      </c>
    </row>
    <row r="115" spans="1:54" ht="17">
      <c r="A115" s="55">
        <v>1956</v>
      </c>
      <c r="B115" s="55">
        <v>1838</v>
      </c>
      <c r="C115" s="55">
        <v>2093</v>
      </c>
      <c r="D115" s="55">
        <v>2236</v>
      </c>
      <c r="E115" s="55">
        <v>1827</v>
      </c>
      <c r="F115" s="55">
        <v>2452</v>
      </c>
      <c r="G115" s="55">
        <v>2462</v>
      </c>
      <c r="H115" s="55">
        <v>2045</v>
      </c>
      <c r="I115" s="55">
        <v>2431</v>
      </c>
      <c r="J115" s="55">
        <v>3757</v>
      </c>
      <c r="K115" s="55">
        <v>2459</v>
      </c>
      <c r="L115" s="55">
        <v>2908</v>
      </c>
      <c r="O115" s="55">
        <v>1757</v>
      </c>
      <c r="P115" s="55">
        <v>1555</v>
      </c>
      <c r="Q115" s="55">
        <v>1788</v>
      </c>
      <c r="R115" s="55">
        <v>1793</v>
      </c>
      <c r="S115" s="55">
        <v>1470</v>
      </c>
      <c r="T115" s="55">
        <v>2191</v>
      </c>
      <c r="U115" s="55">
        <v>2240</v>
      </c>
      <c r="V115" s="55">
        <v>1815</v>
      </c>
      <c r="W115" s="55">
        <v>2074</v>
      </c>
      <c r="X115" s="55">
        <v>3334</v>
      </c>
      <c r="Y115" s="55">
        <v>2187</v>
      </c>
      <c r="Z115" s="55">
        <v>2443</v>
      </c>
      <c r="AC115" s="55">
        <v>0.97899999999999998</v>
      </c>
      <c r="AD115" s="55">
        <v>0.81799999999999995</v>
      </c>
      <c r="AE115" s="55">
        <v>0.95399999999999996</v>
      </c>
      <c r="AF115" s="55">
        <v>0.88700000000000001</v>
      </c>
      <c r="AG115" s="55">
        <v>0.872</v>
      </c>
      <c r="AH115" s="55">
        <v>0.85799999999999998</v>
      </c>
      <c r="AI115" s="55">
        <v>1.008</v>
      </c>
      <c r="AJ115" s="55">
        <v>0.90100000000000002</v>
      </c>
      <c r="AK115" s="55">
        <v>0.88500000000000001</v>
      </c>
      <c r="AL115" s="55">
        <v>0.91300000000000003</v>
      </c>
      <c r="AM115" s="55">
        <v>0.81799999999999995</v>
      </c>
      <c r="AN115" s="55">
        <v>0.85899999999999999</v>
      </c>
      <c r="AQ115">
        <f>(3.815+1.232*AC115)*A115/1000</f>
        <v>9.8213263679999994</v>
      </c>
      <c r="AR115">
        <f>(3.815+1.232*AD115)*B115/1000</f>
        <v>8.864262287999999</v>
      </c>
      <c r="AS115">
        <f>(3.815+1.232*AE115)*C115/1000</f>
        <v>10.444756503999999</v>
      </c>
      <c r="AT115">
        <f>(3.815+1.232*AF115)*D115/1000</f>
        <v>10.973805023999999</v>
      </c>
      <c r="AU115">
        <f>(3.815+1.232*AG115)*E115/1000</f>
        <v>8.9327584079999998</v>
      </c>
      <c r="AV115">
        <f>(3.815+1.232*AH115)*F115/1000</f>
        <v>11.946281312</v>
      </c>
      <c r="AW115">
        <f>(3.815+1.232*AI115)*G115/1000</f>
        <v>12.449979471999999</v>
      </c>
      <c r="AX115">
        <f>(3.815+1.232*AJ115)*H115/1000</f>
        <v>10.071690440000001</v>
      </c>
      <c r="AY115">
        <f>(3.815+1.232*AK115)*I115/1000</f>
        <v>11.924832919999998</v>
      </c>
      <c r="AZ115">
        <f>(3.815+1.232*AL115)*J115/1000</f>
        <v>18.558888712000002</v>
      </c>
      <c r="BA115">
        <f>(3.815+1.232*AM115)*K115/1000</f>
        <v>11.859206184000001</v>
      </c>
      <c r="BB115">
        <f>(3.815+1.232*AN115)*L115/1000</f>
        <v>14.171521503999999</v>
      </c>
    </row>
    <row r="116" spans="1:54" ht="17">
      <c r="A116" s="55">
        <v>1937</v>
      </c>
      <c r="B116" s="55">
        <v>1882</v>
      </c>
      <c r="C116" s="55">
        <v>2218</v>
      </c>
      <c r="D116" s="55">
        <v>2075</v>
      </c>
      <c r="E116" s="55">
        <v>1954</v>
      </c>
      <c r="F116" s="55">
        <v>2752</v>
      </c>
      <c r="G116" s="55">
        <v>2269</v>
      </c>
      <c r="H116" s="55">
        <v>2626</v>
      </c>
      <c r="I116" s="55">
        <v>2025</v>
      </c>
      <c r="J116" s="55">
        <v>3435</v>
      </c>
      <c r="K116" s="55">
        <v>2680</v>
      </c>
      <c r="L116" s="55">
        <v>3084</v>
      </c>
      <c r="O116" s="55">
        <v>1840</v>
      </c>
      <c r="P116" s="55">
        <v>1610</v>
      </c>
      <c r="Q116" s="55">
        <v>1992</v>
      </c>
      <c r="R116" s="55">
        <v>1695</v>
      </c>
      <c r="S116" s="55">
        <v>1537</v>
      </c>
      <c r="T116" s="55">
        <v>2705</v>
      </c>
      <c r="U116" s="55">
        <v>2100</v>
      </c>
      <c r="V116" s="55">
        <v>2306</v>
      </c>
      <c r="W116" s="55">
        <v>1788</v>
      </c>
      <c r="X116" s="55">
        <v>3013</v>
      </c>
      <c r="Y116" s="55">
        <v>2294</v>
      </c>
      <c r="Z116" s="55">
        <v>2548</v>
      </c>
      <c r="AC116" s="55">
        <v>0.89800000000000002</v>
      </c>
      <c r="AD116" s="55">
        <v>0.84599999999999997</v>
      </c>
      <c r="AE116" s="55">
        <v>0.85399999999999998</v>
      </c>
      <c r="AF116" s="55">
        <v>0.80200000000000005</v>
      </c>
      <c r="AG116" s="55">
        <v>0.80400000000000005</v>
      </c>
      <c r="AH116" s="55">
        <v>0.89400000000000002</v>
      </c>
      <c r="AI116" s="55">
        <v>0.91</v>
      </c>
      <c r="AJ116" s="55">
        <v>0.88800000000000001</v>
      </c>
      <c r="AK116" s="55">
        <v>0.85299999999999998</v>
      </c>
      <c r="AL116" s="55">
        <v>0.88700000000000001</v>
      </c>
      <c r="AM116" s="55">
        <v>0.88900000000000001</v>
      </c>
      <c r="AN116" s="55">
        <v>0.84</v>
      </c>
      <c r="AQ116">
        <f>(3.815+1.232*AC116)*A116/1000</f>
        <v>9.5326278319999993</v>
      </c>
      <c r="AR116">
        <f>(3.815+1.232*AD116)*B116/1000</f>
        <v>9.1413859039999998</v>
      </c>
      <c r="AS116">
        <f>(3.815+1.232*AE116)*C116/1000</f>
        <v>10.795289904000001</v>
      </c>
      <c r="AT116">
        <f>(3.815+1.232*AF116)*D116/1000</f>
        <v>9.966357799999999</v>
      </c>
      <c r="AU116">
        <f>(3.815+1.232*AG116)*E116/1000</f>
        <v>9.3900017120000001</v>
      </c>
      <c r="AV116">
        <f>(3.815+1.232*AH116)*F116/1000</f>
        <v>13.529954816</v>
      </c>
      <c r="AW116">
        <f>(3.815+1.232*AI116)*G116/1000</f>
        <v>11.200056279999998</v>
      </c>
      <c r="AX116">
        <f>(3.815+1.232*AJ116)*H116/1000</f>
        <v>12.891076016000001</v>
      </c>
      <c r="AY116">
        <f>(3.815+1.232*AK116)*I116/1000</f>
        <v>9.853439400000001</v>
      </c>
      <c r="AZ116">
        <f>(3.815+1.232*AL116)*J116/1000</f>
        <v>16.858238039999996</v>
      </c>
      <c r="BA116">
        <f>(3.815+1.232*AM116)*K116/1000</f>
        <v>13.159464639999999</v>
      </c>
      <c r="BB116">
        <f>(3.815+1.232*AN116)*L116/1000</f>
        <v>14.957029919999998</v>
      </c>
    </row>
    <row r="117" spans="1:54" ht="17">
      <c r="A117" s="55">
        <v>2098</v>
      </c>
      <c r="B117" s="55">
        <v>1883</v>
      </c>
      <c r="C117" s="55">
        <v>2388</v>
      </c>
      <c r="D117" s="55">
        <v>2118</v>
      </c>
      <c r="E117" s="55">
        <v>2098</v>
      </c>
      <c r="F117" s="55">
        <v>2557</v>
      </c>
      <c r="G117" s="55">
        <v>2670</v>
      </c>
      <c r="H117" s="55">
        <v>2667</v>
      </c>
      <c r="I117" s="55">
        <v>1931</v>
      </c>
      <c r="J117" s="55">
        <v>3204</v>
      </c>
      <c r="K117" s="55">
        <v>2803</v>
      </c>
      <c r="L117" s="55">
        <v>2882</v>
      </c>
      <c r="O117" s="55">
        <v>1923</v>
      </c>
      <c r="P117" s="55">
        <v>1673</v>
      </c>
      <c r="Q117" s="55">
        <v>2370</v>
      </c>
      <c r="R117" s="55">
        <v>1702</v>
      </c>
      <c r="S117" s="55">
        <v>1778</v>
      </c>
      <c r="T117" s="55">
        <v>2404</v>
      </c>
      <c r="U117" s="55">
        <v>2528</v>
      </c>
      <c r="V117" s="55">
        <v>2576</v>
      </c>
      <c r="W117" s="55">
        <v>1729</v>
      </c>
      <c r="X117" s="55">
        <v>2759</v>
      </c>
      <c r="Y117" s="55">
        <v>2344</v>
      </c>
      <c r="Z117" s="55">
        <v>2460</v>
      </c>
      <c r="AC117" s="55">
        <v>0.95</v>
      </c>
      <c r="AD117" s="55">
        <v>0.85599999999999998</v>
      </c>
      <c r="AE117" s="55">
        <v>0.89800000000000002</v>
      </c>
      <c r="AF117" s="55">
        <v>0.81699999999999995</v>
      </c>
      <c r="AG117" s="55">
        <v>0.78700000000000003</v>
      </c>
      <c r="AH117" s="55">
        <v>0.98299999999999998</v>
      </c>
      <c r="AI117" s="55">
        <v>0.92500000000000004</v>
      </c>
      <c r="AJ117" s="55">
        <v>0.878</v>
      </c>
      <c r="AK117" s="55">
        <v>0.88300000000000001</v>
      </c>
      <c r="AL117" s="55">
        <v>0.877</v>
      </c>
      <c r="AM117" s="55">
        <v>0.85599999999999998</v>
      </c>
      <c r="AN117" s="55">
        <v>0.82599999999999996</v>
      </c>
      <c r="AQ117">
        <f>(3.815+1.232*AC117)*A117/1000</f>
        <v>10.459369200000001</v>
      </c>
      <c r="AR117">
        <f>(3.815+1.232*AD117)*B117/1000</f>
        <v>9.1694417360000013</v>
      </c>
      <c r="AS117">
        <f>(3.815+1.232*AE117)*C117/1000</f>
        <v>11.752150368000001</v>
      </c>
      <c r="AT117">
        <f>(3.815+1.232*AF117)*D117/1000</f>
        <v>10.212030191999999</v>
      </c>
      <c r="AU117">
        <f>(3.815+1.232*AG117)*E117/1000</f>
        <v>10.038057232</v>
      </c>
      <c r="AV117">
        <f>(3.815+1.232*AH117)*F117/1000</f>
        <v>12.851625192</v>
      </c>
      <c r="AW117">
        <f>(3.815+1.232*AI117)*G117/1000</f>
        <v>13.228782000000001</v>
      </c>
      <c r="AX117">
        <f>(3.815+1.232*AJ117)*H117/1000</f>
        <v>13.059488232000001</v>
      </c>
      <c r="AY117">
        <f>(3.815+1.232*AK117)*I117/1000</f>
        <v>9.4674149359999991</v>
      </c>
      <c r="AZ117">
        <f>(3.815+1.232*AL117)*J117/1000</f>
        <v>15.685066656</v>
      </c>
      <c r="BA117">
        <f>(3.815+1.232*AM117)*K117/1000</f>
        <v>13.649466375999999</v>
      </c>
      <c r="BB117">
        <f>(3.815+1.232*AN117)*L117/1000</f>
        <v>13.927645424</v>
      </c>
    </row>
    <row r="118" spans="1:54" ht="17">
      <c r="A118" s="55">
        <v>2072</v>
      </c>
      <c r="B118" s="55">
        <v>1768</v>
      </c>
      <c r="C118" s="55">
        <v>2456</v>
      </c>
      <c r="D118" s="55">
        <v>2004</v>
      </c>
      <c r="E118" s="55">
        <v>1693</v>
      </c>
      <c r="F118" s="55">
        <v>2043</v>
      </c>
      <c r="G118" s="55">
        <v>3225</v>
      </c>
      <c r="H118" s="55">
        <v>2079</v>
      </c>
      <c r="I118" s="55">
        <v>2349</v>
      </c>
      <c r="J118" s="55">
        <v>2743</v>
      </c>
      <c r="K118" s="55">
        <v>3467</v>
      </c>
      <c r="L118" s="55">
        <v>2502</v>
      </c>
      <c r="O118" s="55">
        <v>1883</v>
      </c>
      <c r="P118" s="55">
        <v>1694</v>
      </c>
      <c r="Q118" s="55">
        <v>2512</v>
      </c>
      <c r="R118" s="55">
        <v>1631</v>
      </c>
      <c r="S118" s="55">
        <v>1536</v>
      </c>
      <c r="T118" s="55">
        <v>1797</v>
      </c>
      <c r="U118" s="55">
        <v>3215</v>
      </c>
      <c r="V118" s="55">
        <v>1946</v>
      </c>
      <c r="W118" s="55">
        <v>1998</v>
      </c>
      <c r="X118" s="55">
        <v>2219</v>
      </c>
      <c r="Y118" s="55">
        <v>3089</v>
      </c>
      <c r="Z118" s="55">
        <v>2129</v>
      </c>
      <c r="AC118" s="55">
        <v>0.91700000000000004</v>
      </c>
      <c r="AD118" s="55">
        <v>0.88800000000000001</v>
      </c>
      <c r="AE118" s="55">
        <v>0.99199999999999999</v>
      </c>
      <c r="AF118" s="55">
        <v>0.80400000000000005</v>
      </c>
      <c r="AG118" s="55">
        <v>0.84699999999999998</v>
      </c>
      <c r="AH118" s="55">
        <v>0.94</v>
      </c>
      <c r="AI118" s="55">
        <v>0.94699999999999995</v>
      </c>
      <c r="AJ118" s="55">
        <v>0.96599999999999997</v>
      </c>
      <c r="AK118" s="55">
        <v>0.89500000000000002</v>
      </c>
      <c r="AL118" s="55">
        <v>0.86099999999999999</v>
      </c>
      <c r="AM118" s="55">
        <v>0.83599999999999997</v>
      </c>
      <c r="AN118" s="55">
        <v>0.85399999999999998</v>
      </c>
      <c r="AQ118">
        <f>(3.815+1.232*AC118)*A118/1000</f>
        <v>10.245509567999999</v>
      </c>
      <c r="AR118">
        <f>(3.815+1.232*AD118)*B118/1000</f>
        <v>8.679140288000001</v>
      </c>
      <c r="AS118">
        <f>(3.815+1.232*AE118)*C118/1000</f>
        <v>12.371225663999999</v>
      </c>
      <c r="AT118">
        <f>(3.815+1.232*AF118)*D118/1000</f>
        <v>9.6302781119999992</v>
      </c>
      <c r="AU118">
        <f>(3.815+1.232*AG118)*E118/1000</f>
        <v>8.2254472720000003</v>
      </c>
      <c r="AV118">
        <f>(3.815+1.232*AH118)*F118/1000</f>
        <v>10.160002439999998</v>
      </c>
      <c r="AW118">
        <f>(3.815+1.232*AI118)*G118/1000</f>
        <v>16.065995399999998</v>
      </c>
      <c r="AX118">
        <f>(3.815+1.232*AJ118)*H118/1000</f>
        <v>10.405627847999998</v>
      </c>
      <c r="AY118">
        <f>(3.815+1.232*AK118)*I118/1000</f>
        <v>11.551536360000002</v>
      </c>
      <c r="AZ118">
        <f>(3.815+1.232*AL118)*J118/1000</f>
        <v>13.374187736000001</v>
      </c>
      <c r="BA118">
        <f>(3.815+1.232*AM118)*K118/1000</f>
        <v>16.797448584000001</v>
      </c>
      <c r="BB118">
        <f>(3.815+1.232*AN118)*L118/1000</f>
        <v>12.177554255999999</v>
      </c>
    </row>
    <row r="119" spans="1:54" ht="17">
      <c r="A119" s="55">
        <v>2589</v>
      </c>
      <c r="B119" s="55">
        <v>2096</v>
      </c>
      <c r="C119" s="55">
        <v>2351</v>
      </c>
      <c r="D119" s="55">
        <v>1806</v>
      </c>
      <c r="E119" s="55">
        <v>1808</v>
      </c>
      <c r="F119" s="55">
        <v>1886</v>
      </c>
      <c r="G119" s="55">
        <v>2828</v>
      </c>
      <c r="H119" s="55">
        <v>2196</v>
      </c>
      <c r="I119" s="55">
        <v>3251</v>
      </c>
      <c r="J119" s="55">
        <v>2756</v>
      </c>
      <c r="K119" s="55">
        <v>4587</v>
      </c>
      <c r="L119" s="55">
        <v>2456</v>
      </c>
      <c r="O119" s="55">
        <v>2458</v>
      </c>
      <c r="P119" s="55">
        <v>2055</v>
      </c>
      <c r="Q119" s="55">
        <v>2419</v>
      </c>
      <c r="R119" s="55">
        <v>1585</v>
      </c>
      <c r="S119" s="55">
        <v>1678</v>
      </c>
      <c r="T119" s="55">
        <v>1714</v>
      </c>
      <c r="U119" s="55">
        <v>2724</v>
      </c>
      <c r="V119" s="55">
        <v>1967</v>
      </c>
      <c r="W119" s="55">
        <v>3017</v>
      </c>
      <c r="X119" s="55">
        <v>2192</v>
      </c>
      <c r="Y119" s="55">
        <v>4272</v>
      </c>
      <c r="Z119" s="55">
        <v>2132</v>
      </c>
      <c r="AC119" s="55">
        <v>0.90900000000000003</v>
      </c>
      <c r="AD119" s="55">
        <v>0.95799999999999996</v>
      </c>
      <c r="AE119" s="55">
        <v>1.0229999999999999</v>
      </c>
      <c r="AF119" s="55">
        <v>0.81399999999999995</v>
      </c>
      <c r="AG119" s="55">
        <v>0.90800000000000003</v>
      </c>
      <c r="AH119" s="55">
        <v>0.88</v>
      </c>
      <c r="AI119" s="55">
        <v>0.997</v>
      </c>
      <c r="AJ119" s="55">
        <v>0.93600000000000005</v>
      </c>
      <c r="AK119" s="55">
        <v>0.85099999999999998</v>
      </c>
      <c r="AL119" s="55">
        <v>0.80900000000000005</v>
      </c>
      <c r="AM119" s="55">
        <v>0.89100000000000001</v>
      </c>
      <c r="AN119" s="55">
        <v>0.85099999999999998</v>
      </c>
      <c r="AQ119">
        <f>(3.815+1.232*AC119)*A119/1000</f>
        <v>12.776425031999999</v>
      </c>
      <c r="AR119">
        <f>(3.815+1.232*AD119)*B119/1000</f>
        <v>10.470056575999999</v>
      </c>
      <c r="AS119">
        <f>(3.815+1.232*AE119)*C119/1000</f>
        <v>11.932114936</v>
      </c>
      <c r="AT119">
        <f>(3.815+1.232*AF119)*D119/1000</f>
        <v>8.7010334879999984</v>
      </c>
      <c r="AU119">
        <f>(3.815+1.232*AG119)*E119/1000</f>
        <v>8.9200500480000002</v>
      </c>
      <c r="AV119">
        <f>(3.815+1.232*AH119)*F119/1000</f>
        <v>9.239815759999999</v>
      </c>
      <c r="AW119">
        <f>(3.815+1.232*AI119)*G119/1000</f>
        <v>14.262463712000001</v>
      </c>
      <c r="AX119">
        <f>(3.815+1.232*AJ119)*H119/1000</f>
        <v>10.910061792</v>
      </c>
      <c r="AY119">
        <f>(3.815+1.232*AK119)*I119/1000</f>
        <v>15.811017431999998</v>
      </c>
      <c r="AZ119">
        <f>(3.815+1.232*AL119)*J119/1000</f>
        <v>13.261012128000001</v>
      </c>
      <c r="BA119">
        <f>(3.815+1.232*AM119)*K119/1000</f>
        <v>22.534609944</v>
      </c>
      <c r="BB119">
        <f>(3.815+1.232*AN119)*L119/1000</f>
        <v>11.944588992</v>
      </c>
    </row>
    <row r="120" spans="1:54" ht="17">
      <c r="A120" s="55">
        <v>2485</v>
      </c>
      <c r="B120" s="55">
        <v>2147</v>
      </c>
      <c r="C120" s="55">
        <v>2290</v>
      </c>
      <c r="D120" s="55">
        <v>1997</v>
      </c>
      <c r="E120" s="55">
        <v>1859</v>
      </c>
      <c r="F120" s="55">
        <v>2136</v>
      </c>
      <c r="G120" s="55">
        <v>3050</v>
      </c>
      <c r="H120" s="55">
        <v>2043</v>
      </c>
      <c r="I120" s="55">
        <v>3410</v>
      </c>
      <c r="J120" s="55">
        <v>2750</v>
      </c>
      <c r="K120" s="55">
        <v>3939</v>
      </c>
      <c r="L120" s="55">
        <v>4117</v>
      </c>
      <c r="O120" s="55">
        <v>2379</v>
      </c>
      <c r="P120" s="55">
        <v>2116</v>
      </c>
      <c r="Q120" s="55">
        <v>2153</v>
      </c>
      <c r="R120" s="55">
        <v>1685</v>
      </c>
      <c r="S120" s="55">
        <v>1880</v>
      </c>
      <c r="T120" s="55">
        <v>1842</v>
      </c>
      <c r="U120" s="55">
        <v>2788</v>
      </c>
      <c r="V120" s="55">
        <v>1888</v>
      </c>
      <c r="W120" s="55">
        <v>3188</v>
      </c>
      <c r="X120" s="55">
        <v>2104</v>
      </c>
      <c r="Y120" s="55">
        <v>3648</v>
      </c>
      <c r="Z120" s="55">
        <v>3586</v>
      </c>
      <c r="AC120" s="55">
        <v>0.95</v>
      </c>
      <c r="AD120" s="55">
        <v>0.98</v>
      </c>
      <c r="AE120" s="55">
        <v>1.0289999999999999</v>
      </c>
      <c r="AF120" s="55">
        <v>0.878</v>
      </c>
      <c r="AG120" s="55">
        <v>0.92800000000000005</v>
      </c>
      <c r="AH120" s="55">
        <v>0.90900000000000003</v>
      </c>
      <c r="AI120" s="55">
        <v>0.96299999999999997</v>
      </c>
      <c r="AJ120" s="55">
        <v>0.89600000000000002</v>
      </c>
      <c r="AK120" s="55">
        <v>0.92800000000000005</v>
      </c>
      <c r="AL120" s="55">
        <v>0.79600000000000004</v>
      </c>
      <c r="AM120" s="55">
        <v>0.93100000000000005</v>
      </c>
      <c r="AN120" s="55">
        <v>0.86799999999999999</v>
      </c>
      <c r="AQ120">
        <f>(3.815+1.232*AC120)*A120/1000</f>
        <v>12.388719000000002</v>
      </c>
      <c r="AR120">
        <f>(3.815+1.232*AD120)*B120/1000</f>
        <v>10.78300692</v>
      </c>
      <c r="AS120">
        <f>(3.815+1.232*AE120)*C120/1000</f>
        <v>11.639447119999998</v>
      </c>
      <c r="AT120">
        <f>(3.815+1.232*AF120)*D120/1000</f>
        <v>9.7787019120000007</v>
      </c>
      <c r="AU120">
        <f>(3.815+1.232*AG120)*E120/1000</f>
        <v>9.2174722639999995</v>
      </c>
      <c r="AV120">
        <f>(3.815+1.232*AH120)*F120/1000</f>
        <v>10.540920767999999</v>
      </c>
      <c r="AW120">
        <f>(3.815+1.232*AI120)*G120/1000</f>
        <v>15.254318799999998</v>
      </c>
      <c r="AX120">
        <f>(3.815+1.232*AJ120)*H120/1000</f>
        <v>10.049255496000002</v>
      </c>
      <c r="AY120">
        <f>(3.815+1.232*AK120)*I120/1000</f>
        <v>16.907789359999999</v>
      </c>
      <c r="AZ120">
        <f>(3.815+1.232*AL120)*J120/1000</f>
        <v>13.188098</v>
      </c>
      <c r="BA120">
        <f>(3.815+1.232*AM120)*K120/1000</f>
        <v>19.545286488000002</v>
      </c>
      <c r="BB120">
        <f>(3.815+1.232*AN120)*L120/1000</f>
        <v>20.108975992000001</v>
      </c>
    </row>
    <row r="121" spans="1:54" ht="17">
      <c r="A121" s="55">
        <v>1913</v>
      </c>
      <c r="B121" s="55">
        <v>1658</v>
      </c>
      <c r="C121" s="55">
        <v>2069</v>
      </c>
      <c r="D121" s="55">
        <v>1901</v>
      </c>
      <c r="E121" s="55">
        <v>1799</v>
      </c>
      <c r="F121" s="55">
        <v>1911</v>
      </c>
      <c r="G121" s="55">
        <v>2629</v>
      </c>
      <c r="H121" s="55">
        <v>2237</v>
      </c>
      <c r="I121" s="55">
        <v>3201</v>
      </c>
      <c r="J121" s="55">
        <v>2535</v>
      </c>
      <c r="K121" s="55">
        <v>3373</v>
      </c>
      <c r="L121" s="55">
        <v>3674</v>
      </c>
      <c r="O121" s="55">
        <v>1896</v>
      </c>
      <c r="P121" s="55">
        <v>1621</v>
      </c>
      <c r="Q121" s="55">
        <v>1944</v>
      </c>
      <c r="R121" s="55">
        <v>1660</v>
      </c>
      <c r="S121" s="55">
        <v>1747</v>
      </c>
      <c r="T121" s="55">
        <v>1675</v>
      </c>
      <c r="U121" s="55">
        <v>2563</v>
      </c>
      <c r="V121" s="55">
        <v>1975</v>
      </c>
      <c r="W121" s="55">
        <v>3026</v>
      </c>
      <c r="X121" s="55">
        <v>2065</v>
      </c>
      <c r="Y121" s="55">
        <v>3169</v>
      </c>
      <c r="Z121" s="55">
        <v>3295</v>
      </c>
      <c r="AC121" s="55">
        <v>0.95699999999999996</v>
      </c>
      <c r="AD121" s="55">
        <v>0.98599999999999999</v>
      </c>
      <c r="AE121" s="55">
        <v>0.94</v>
      </c>
      <c r="AF121" s="55">
        <v>0.84399999999999997</v>
      </c>
      <c r="AG121" s="55">
        <v>1.012</v>
      </c>
      <c r="AH121" s="55">
        <v>0.86199999999999999</v>
      </c>
      <c r="AI121" s="55">
        <v>0.91400000000000003</v>
      </c>
      <c r="AJ121" s="55">
        <v>0.92400000000000004</v>
      </c>
      <c r="AK121" s="55">
        <v>0.93500000000000005</v>
      </c>
      <c r="AL121" s="55">
        <v>0.76500000000000001</v>
      </c>
      <c r="AM121" s="55">
        <v>0.92600000000000005</v>
      </c>
      <c r="AN121" s="55">
        <v>0.871</v>
      </c>
      <c r="AQ121">
        <f>(3.815+1.232*AC121)*A121/1000</f>
        <v>9.5535679119999983</v>
      </c>
      <c r="AR121">
        <f>(3.815+1.232*AD121)*B121/1000</f>
        <v>8.3393288160000019</v>
      </c>
      <c r="AS121">
        <f>(3.815+1.232*AE121)*C121/1000</f>
        <v>10.28930252</v>
      </c>
      <c r="AT121">
        <f>(3.815+1.232*AF121)*D121/1000</f>
        <v>9.2289900080000002</v>
      </c>
      <c r="AU121">
        <f>(3.815+1.232*AG121)*E121/1000</f>
        <v>9.1061494159999992</v>
      </c>
      <c r="AV121">
        <f>(3.815+1.232*AH121)*F121/1000</f>
        <v>9.3199164240000005</v>
      </c>
      <c r="AW121">
        <f>(3.815+1.232*AI121)*G121/1000</f>
        <v>12.990015192000001</v>
      </c>
      <c r="AX121">
        <f>(3.815+1.232*AJ121)*H121/1000</f>
        <v>11.080684216</v>
      </c>
      <c r="AY121">
        <f>(3.815+1.232*AK121)*I121/1000</f>
        <v>15.89911092</v>
      </c>
      <c r="AZ121">
        <f>(3.815+1.232*AL121)*J121/1000</f>
        <v>12.060211800000001</v>
      </c>
      <c r="BA121">
        <f>(3.815+1.232*AM121)*K121/1000</f>
        <v>16.716021336000001</v>
      </c>
      <c r="BB121">
        <f>(3.815+1.232*AN121)*L121/1000</f>
        <v>17.958776528000001</v>
      </c>
    </row>
    <row r="122" spans="1:54" ht="17">
      <c r="A122" s="55">
        <v>2150</v>
      </c>
      <c r="B122" s="55">
        <v>1959</v>
      </c>
      <c r="C122" s="55">
        <v>1879</v>
      </c>
      <c r="D122" s="55">
        <v>2585</v>
      </c>
      <c r="E122" s="55">
        <v>1970</v>
      </c>
      <c r="F122" s="55">
        <v>1726</v>
      </c>
      <c r="G122" s="55">
        <v>2372</v>
      </c>
      <c r="H122" s="55">
        <v>1968</v>
      </c>
      <c r="I122" s="55">
        <v>2568</v>
      </c>
      <c r="J122" s="55">
        <v>2468</v>
      </c>
      <c r="K122" s="55">
        <v>3615</v>
      </c>
      <c r="L122" s="55">
        <v>3561</v>
      </c>
      <c r="O122" s="55">
        <v>2016</v>
      </c>
      <c r="P122" s="55">
        <v>1847</v>
      </c>
      <c r="Q122" s="55">
        <v>1848</v>
      </c>
      <c r="R122" s="55">
        <v>2375</v>
      </c>
      <c r="S122" s="55">
        <v>1817</v>
      </c>
      <c r="T122" s="55">
        <v>1584</v>
      </c>
      <c r="U122" s="55">
        <v>2262</v>
      </c>
      <c r="V122" s="55">
        <v>1803</v>
      </c>
      <c r="W122" s="55">
        <v>2497</v>
      </c>
      <c r="X122" s="55">
        <v>2043</v>
      </c>
      <c r="Y122" s="55">
        <v>3242</v>
      </c>
      <c r="Z122" s="55">
        <v>3241</v>
      </c>
      <c r="AC122" s="55">
        <v>0.99099999999999999</v>
      </c>
      <c r="AD122" s="55">
        <v>0.97799999999999998</v>
      </c>
      <c r="AE122" s="55">
        <v>0.94</v>
      </c>
      <c r="AF122" s="55">
        <v>0.873</v>
      </c>
      <c r="AG122" s="55">
        <v>0.97099999999999997</v>
      </c>
      <c r="AH122" s="55">
        <v>0.876</v>
      </c>
      <c r="AI122" s="55">
        <v>0.97499999999999998</v>
      </c>
      <c r="AJ122" s="55">
        <v>0.88300000000000001</v>
      </c>
      <c r="AK122" s="55">
        <v>0.94499999999999995</v>
      </c>
      <c r="AL122" s="55">
        <v>0.81399999999999995</v>
      </c>
      <c r="AM122" s="55">
        <v>0.94</v>
      </c>
      <c r="AN122" s="55">
        <v>0.89700000000000002</v>
      </c>
      <c r="AQ122">
        <f>(3.815+1.232*AC122)*A122/1000</f>
        <v>10.8272108</v>
      </c>
      <c r="AR122">
        <f>(3.815+1.232*AD122)*B122/1000</f>
        <v>9.8339762640000004</v>
      </c>
      <c r="AS122">
        <f>(3.815+1.232*AE122)*C122/1000</f>
        <v>9.344417319999998</v>
      </c>
      <c r="AT122">
        <f>(3.815+1.232*AF122)*D122/1000</f>
        <v>12.64203556</v>
      </c>
      <c r="AU122">
        <f>(3.815+1.232*AG122)*E122/1000</f>
        <v>9.8722058400000012</v>
      </c>
      <c r="AV122">
        <f>(3.815+1.232*AH122)*F122/1000</f>
        <v>8.4474444320000011</v>
      </c>
      <c r="AW122">
        <f>(3.815+1.232*AI122)*G122/1000</f>
        <v>11.898426399999998</v>
      </c>
      <c r="AX122">
        <f>(3.815+1.232*AJ122)*H122/1000</f>
        <v>9.6488206079999994</v>
      </c>
      <c r="AY122">
        <f>(3.815+1.232*AK122)*I122/1000</f>
        <v>12.78668832</v>
      </c>
      <c r="AZ122">
        <f>(3.815+1.232*AL122)*J122/1000</f>
        <v>11.890448864</v>
      </c>
      <c r="BA122">
        <f>(3.815+1.232*AM122)*K122/1000</f>
        <v>17.977684199999999</v>
      </c>
      <c r="BB122">
        <f>(3.815+1.232*AN122)*L122/1000</f>
        <v>17.520490344000002</v>
      </c>
    </row>
    <row r="123" spans="1:54" ht="17">
      <c r="A123" s="55">
        <v>1890</v>
      </c>
      <c r="B123" s="55">
        <v>2149</v>
      </c>
      <c r="C123" s="55">
        <v>1861</v>
      </c>
      <c r="D123" s="55">
        <v>2643</v>
      </c>
      <c r="E123" s="55">
        <v>1978</v>
      </c>
      <c r="F123" s="55">
        <v>2082</v>
      </c>
      <c r="G123" s="55">
        <v>2286</v>
      </c>
      <c r="H123" s="55">
        <v>2205</v>
      </c>
      <c r="I123" s="55">
        <v>2678</v>
      </c>
      <c r="J123" s="55">
        <v>2500</v>
      </c>
      <c r="K123" s="55">
        <v>2913</v>
      </c>
      <c r="L123" s="55">
        <v>2974</v>
      </c>
      <c r="O123" s="55">
        <v>1847</v>
      </c>
      <c r="P123" s="55">
        <v>1987</v>
      </c>
      <c r="Q123" s="55">
        <v>1808</v>
      </c>
      <c r="R123" s="55">
        <v>2506</v>
      </c>
      <c r="S123" s="55">
        <v>1784</v>
      </c>
      <c r="T123" s="55">
        <v>1699</v>
      </c>
      <c r="U123" s="55">
        <v>2119</v>
      </c>
      <c r="V123" s="55">
        <v>2174</v>
      </c>
      <c r="W123" s="55">
        <v>2487</v>
      </c>
      <c r="X123" s="55">
        <v>2057</v>
      </c>
      <c r="Y123" s="55">
        <v>2585</v>
      </c>
      <c r="Z123" s="55">
        <v>2666</v>
      </c>
      <c r="AC123" s="55">
        <v>0.93799999999999994</v>
      </c>
      <c r="AD123" s="55">
        <v>0.94299999999999995</v>
      </c>
      <c r="AE123" s="55">
        <v>0.98399999999999999</v>
      </c>
      <c r="AF123" s="55">
        <v>0.91900000000000004</v>
      </c>
      <c r="AG123" s="55">
        <v>0.92200000000000004</v>
      </c>
      <c r="AH123" s="55">
        <v>0.91800000000000004</v>
      </c>
      <c r="AI123" s="55">
        <v>0.95399999999999996</v>
      </c>
      <c r="AJ123" s="55">
        <v>0.91700000000000004</v>
      </c>
      <c r="AK123" s="55">
        <v>0.97199999999999998</v>
      </c>
      <c r="AL123" s="55">
        <v>0.82799999999999996</v>
      </c>
      <c r="AM123" s="55">
        <v>0.89700000000000002</v>
      </c>
      <c r="AN123" s="55">
        <v>0.91</v>
      </c>
      <c r="AQ123">
        <f>(3.815+1.232*AC123)*A123/1000</f>
        <v>9.3944642399999996</v>
      </c>
      <c r="AR123">
        <f>(3.815+1.232*AD123)*B123/1000</f>
        <v>10.695091624</v>
      </c>
      <c r="AS123">
        <f>(3.815+1.232*AE123)*C123/1000</f>
        <v>9.3557829680000015</v>
      </c>
      <c r="AT123">
        <f>(3.815+1.232*AF123)*D123/1000</f>
        <v>13.075470744</v>
      </c>
      <c r="AU123">
        <f>(3.815+1.232*AG123)*E123/1000</f>
        <v>9.7928881119999982</v>
      </c>
      <c r="AV123">
        <f>(3.815+1.232*AH123)*F123/1000</f>
        <v>10.297522032</v>
      </c>
      <c r="AW123">
        <f>(3.815+1.232*AI123)*G123/1000</f>
        <v>11.407889808</v>
      </c>
      <c r="AX123">
        <f>(3.815+1.232*AJ123)*H123/1000</f>
        <v>10.90316052</v>
      </c>
      <c r="AY123">
        <f>(3.815+1.232*AK123)*I123/1000</f>
        <v>13.423485712</v>
      </c>
      <c r="AZ123">
        <f>(3.815+1.232*AL123)*J123/1000</f>
        <v>12.08774</v>
      </c>
      <c r="BA123">
        <f>(3.815+1.232*AM123)*K123/1000</f>
        <v>14.332262952000001</v>
      </c>
      <c r="BB123">
        <f>(3.815+1.232*AN123)*L123/1000</f>
        <v>14.680020880000001</v>
      </c>
    </row>
    <row r="124" spans="1:54" ht="17">
      <c r="A124" s="55">
        <v>1997</v>
      </c>
      <c r="B124" s="55">
        <v>2533</v>
      </c>
      <c r="C124" s="55">
        <v>1948</v>
      </c>
      <c r="D124" s="55">
        <v>1943</v>
      </c>
      <c r="E124" s="55">
        <v>1985</v>
      </c>
      <c r="F124" s="55">
        <v>1836</v>
      </c>
      <c r="G124" s="55">
        <v>2123</v>
      </c>
      <c r="H124" s="55">
        <v>2844</v>
      </c>
      <c r="I124" s="55">
        <v>2151</v>
      </c>
      <c r="J124" s="55">
        <v>3379</v>
      </c>
      <c r="K124" s="55">
        <v>2951</v>
      </c>
      <c r="L124" s="55">
        <v>2722</v>
      </c>
      <c r="O124" s="55">
        <v>1898</v>
      </c>
      <c r="P124" s="55">
        <v>2364</v>
      </c>
      <c r="Q124" s="55">
        <v>1951</v>
      </c>
      <c r="R124" s="55">
        <v>1756</v>
      </c>
      <c r="S124" s="55">
        <v>1656</v>
      </c>
      <c r="T124" s="55">
        <v>1525</v>
      </c>
      <c r="U124" s="55">
        <v>2050</v>
      </c>
      <c r="V124" s="55">
        <v>2743</v>
      </c>
      <c r="W124" s="55">
        <v>1963</v>
      </c>
      <c r="X124" s="55">
        <v>2875</v>
      </c>
      <c r="Y124" s="55">
        <v>2549</v>
      </c>
      <c r="Z124" s="55">
        <v>2411</v>
      </c>
      <c r="AC124" s="55">
        <v>0.97699999999999998</v>
      </c>
      <c r="AD124" s="55">
        <v>0.92500000000000004</v>
      </c>
      <c r="AE124" s="55">
        <v>0.97099999999999997</v>
      </c>
      <c r="AF124" s="55">
        <v>0.94799999999999995</v>
      </c>
      <c r="AG124" s="55">
        <v>0.90200000000000002</v>
      </c>
      <c r="AH124" s="55">
        <v>0.81599999999999995</v>
      </c>
      <c r="AI124" s="55">
        <v>0.92700000000000005</v>
      </c>
      <c r="AJ124" s="55">
        <v>0.98599999999999999</v>
      </c>
      <c r="AK124" s="55">
        <v>0.92900000000000005</v>
      </c>
      <c r="AL124" s="55">
        <v>0.82299999999999995</v>
      </c>
      <c r="AM124" s="55">
        <v>0.88700000000000001</v>
      </c>
      <c r="AN124" s="55">
        <v>0.89600000000000002</v>
      </c>
      <c r="AQ124">
        <f>(3.815+1.232*AC124)*A124/1000</f>
        <v>10.022272008</v>
      </c>
      <c r="AR124">
        <f>(3.815+1.232*AD124)*B124/1000</f>
        <v>12.5500018</v>
      </c>
      <c r="AS124">
        <f>(3.815+1.232*AE124)*C124/1000</f>
        <v>9.7619578559999987</v>
      </c>
      <c r="AT124">
        <f>(3.815+1.232*AF124)*D124/1000</f>
        <v>9.6818446479999984</v>
      </c>
      <c r="AU124">
        <f>(3.815+1.232*AG124)*E124/1000</f>
        <v>9.7786340399999983</v>
      </c>
      <c r="AV124">
        <f>(3.815+1.232*AH124)*F124/1000</f>
        <v>8.8500928319999979</v>
      </c>
      <c r="AW124">
        <f>(3.815+1.232*AI124)*G124/1000</f>
        <v>10.523846872</v>
      </c>
      <c r="AX124">
        <f>(3.815+1.232*AJ124)*H124/1000</f>
        <v>14.304614688000001</v>
      </c>
      <c r="AY124">
        <f>(3.815+1.232*AK124)*I124/1000</f>
        <v>10.667944727999998</v>
      </c>
      <c r="AZ124">
        <f>(3.815+1.232*AL124)*J124/1000</f>
        <v>16.316974743999999</v>
      </c>
      <c r="BA124">
        <f>(3.815+1.232*AM124)*K124/1000</f>
        <v>14.482870583999999</v>
      </c>
      <c r="BB124">
        <f>(3.815+1.232*AN124)*L124/1000</f>
        <v>13.389169584000001</v>
      </c>
    </row>
    <row r="125" spans="1:54" ht="17">
      <c r="A125" s="55">
        <v>2251</v>
      </c>
      <c r="B125" s="55">
        <v>2959</v>
      </c>
      <c r="C125" s="55">
        <v>2143</v>
      </c>
      <c r="D125" s="55">
        <v>2067</v>
      </c>
      <c r="E125" s="55">
        <v>1834</v>
      </c>
      <c r="F125" s="55">
        <v>2340</v>
      </c>
      <c r="G125" s="55">
        <v>2291</v>
      </c>
      <c r="H125" s="55">
        <v>2414</v>
      </c>
      <c r="I125" s="55">
        <v>2151</v>
      </c>
      <c r="J125" s="55">
        <v>4602</v>
      </c>
      <c r="K125" s="55">
        <v>2627</v>
      </c>
      <c r="L125" s="55">
        <v>2637</v>
      </c>
      <c r="O125" s="55">
        <v>2052</v>
      </c>
      <c r="P125" s="55">
        <v>2778</v>
      </c>
      <c r="Q125" s="55">
        <v>2094</v>
      </c>
      <c r="R125" s="55">
        <v>1688</v>
      </c>
      <c r="S125" s="55">
        <v>1563</v>
      </c>
      <c r="T125" s="55">
        <v>1979</v>
      </c>
      <c r="U125" s="55">
        <v>1942</v>
      </c>
      <c r="V125" s="55">
        <v>2221</v>
      </c>
      <c r="W125" s="55">
        <v>2019</v>
      </c>
      <c r="X125" s="55">
        <v>3662</v>
      </c>
      <c r="Y125" s="55">
        <v>2242</v>
      </c>
      <c r="Z125" s="55">
        <v>2338</v>
      </c>
      <c r="AC125" s="55">
        <v>0.95</v>
      </c>
      <c r="AD125" s="55">
        <v>0.93300000000000005</v>
      </c>
      <c r="AE125" s="55">
        <v>1.002</v>
      </c>
      <c r="AF125" s="55">
        <v>0.90400000000000003</v>
      </c>
      <c r="AG125" s="55">
        <v>0.83499999999999996</v>
      </c>
      <c r="AH125" s="55">
        <v>0.83</v>
      </c>
      <c r="AI125" s="55">
        <v>0.96599999999999997</v>
      </c>
      <c r="AJ125" s="55">
        <v>0.96399999999999997</v>
      </c>
      <c r="AK125" s="55">
        <v>0.91200000000000003</v>
      </c>
      <c r="AL125" s="55">
        <v>0.85099999999999998</v>
      </c>
      <c r="AM125" s="55">
        <v>0.86399999999999999</v>
      </c>
      <c r="AN125" s="55">
        <v>0.88600000000000001</v>
      </c>
      <c r="AQ125">
        <f>(3.815+1.232*AC125)*A125/1000</f>
        <v>11.222135400000001</v>
      </c>
      <c r="AR125">
        <f>(3.815+1.232*AD125)*B125/1000</f>
        <v>14.689825303999999</v>
      </c>
      <c r="AS125">
        <f>(3.815+1.232*AE125)*C125/1000</f>
        <v>10.821001352000001</v>
      </c>
      <c r="AT125">
        <f>(3.815+1.232*AF125)*D125/1000</f>
        <v>10.187680775999999</v>
      </c>
      <c r="AU125">
        <f>(3.815+1.232*AG125)*E125/1000</f>
        <v>8.8833824799999981</v>
      </c>
      <c r="AV125">
        <f>(3.815+1.232*AH125)*F125/1000</f>
        <v>11.3198904</v>
      </c>
      <c r="AW125">
        <f>(3.815+1.232*AI125)*G125/1000</f>
        <v>11.466711591999999</v>
      </c>
      <c r="AX125">
        <f>(3.815+1.232*AJ125)*H125/1000</f>
        <v>12.076392272</v>
      </c>
      <c r="AY125">
        <f>(3.815+1.232*AK125)*I125/1000</f>
        <v>10.622894184</v>
      </c>
      <c r="AZ125">
        <f>(3.815+1.232*AL125)*J125/1000</f>
        <v>22.381514063999997</v>
      </c>
      <c r="BA125">
        <f>(3.815+1.232*AM125)*K125/1000</f>
        <v>12.818309896000001</v>
      </c>
      <c r="BB125">
        <f>(3.815+1.232*AN125)*L125/1000</f>
        <v>12.938577623999999</v>
      </c>
    </row>
    <row r="126" spans="1:54" ht="17">
      <c r="A126" s="55">
        <v>2355</v>
      </c>
      <c r="B126" s="55">
        <v>2441</v>
      </c>
      <c r="C126" s="55">
        <v>2385</v>
      </c>
      <c r="D126" s="55">
        <v>2125</v>
      </c>
      <c r="E126" s="55">
        <v>2072</v>
      </c>
      <c r="F126" s="55">
        <v>1849</v>
      </c>
      <c r="G126" s="55">
        <v>2279</v>
      </c>
      <c r="H126" s="55">
        <v>1977</v>
      </c>
      <c r="I126" s="55">
        <v>2200</v>
      </c>
      <c r="J126" s="55">
        <v>3309</v>
      </c>
      <c r="K126" s="55">
        <v>2630</v>
      </c>
      <c r="L126" s="55">
        <v>2891</v>
      </c>
      <c r="O126" s="55">
        <v>2252</v>
      </c>
      <c r="P126" s="55">
        <v>2348</v>
      </c>
      <c r="Q126" s="55">
        <v>2468</v>
      </c>
      <c r="R126" s="55">
        <v>1728</v>
      </c>
      <c r="S126" s="55">
        <v>1741</v>
      </c>
      <c r="T126" s="55">
        <v>1642</v>
      </c>
      <c r="U126" s="55">
        <v>2098</v>
      </c>
      <c r="V126" s="55">
        <v>1780</v>
      </c>
      <c r="W126" s="55">
        <v>1953</v>
      </c>
      <c r="X126" s="55">
        <v>2681</v>
      </c>
      <c r="Y126" s="55">
        <v>2376</v>
      </c>
      <c r="Z126" s="55">
        <v>2533</v>
      </c>
      <c r="AC126" s="55">
        <v>0.91200000000000003</v>
      </c>
      <c r="AD126" s="55">
        <v>0.93899999999999995</v>
      </c>
      <c r="AE126" s="55">
        <v>0.97699999999999998</v>
      </c>
      <c r="AF126" s="55">
        <v>0.81599999999999995</v>
      </c>
      <c r="AG126" s="55">
        <v>0.85199999999999998</v>
      </c>
      <c r="AH126" s="55">
        <v>0.84599999999999997</v>
      </c>
      <c r="AI126" s="55">
        <v>0.84799999999999998</v>
      </c>
      <c r="AJ126" s="55">
        <v>0.92</v>
      </c>
      <c r="AK126" s="55">
        <v>0.93799999999999994</v>
      </c>
      <c r="AL126" s="55">
        <v>0.79600000000000004</v>
      </c>
      <c r="AM126" s="55">
        <v>0.85299999999999998</v>
      </c>
      <c r="AN126" s="55">
        <v>0.88600000000000001</v>
      </c>
      <c r="AQ126">
        <f>(3.815+1.232*AC126)*A126/1000</f>
        <v>11.630365319999999</v>
      </c>
      <c r="AR126">
        <f>(3.815+1.232*AD126)*B126/1000</f>
        <v>12.136280967999999</v>
      </c>
      <c r="AS126">
        <f>(3.815+1.232*AE126)*C126/1000</f>
        <v>11.969513640000001</v>
      </c>
      <c r="AT126">
        <f>(3.815+1.232*AF126)*D126/1000</f>
        <v>10.243162999999999</v>
      </c>
      <c r="AU126">
        <f>(3.815+1.232*AG126)*E126/1000</f>
        <v>10.079583807999999</v>
      </c>
      <c r="AV126">
        <f>(3.815+1.232*AH126)*F126/1000</f>
        <v>8.9810959280000002</v>
      </c>
      <c r="AW126">
        <f>(3.815+1.232*AI126)*G126/1000</f>
        <v>11.075338344</v>
      </c>
      <c r="AX126">
        <f>(3.815+1.232*AJ126)*H126/1000</f>
        <v>9.7830658800000005</v>
      </c>
      <c r="AY126">
        <f>(3.815+1.232*AK126)*I126/1000</f>
        <v>10.9353552</v>
      </c>
      <c r="AZ126">
        <f>(3.815+1.232*AL126)*J126/1000</f>
        <v>15.868878647999999</v>
      </c>
      <c r="BA126">
        <f>(3.815+1.232*AM126)*K126/1000</f>
        <v>12.797306480000001</v>
      </c>
      <c r="BB126">
        <f>(3.815+1.232*AN126)*L126/1000</f>
        <v>14.184841831999998</v>
      </c>
    </row>
    <row r="127" spans="1:54" ht="17">
      <c r="A127" s="55">
        <v>2033</v>
      </c>
      <c r="B127" s="55">
        <v>1905</v>
      </c>
      <c r="C127" s="55">
        <v>2594</v>
      </c>
      <c r="D127" s="55">
        <v>2002</v>
      </c>
      <c r="E127" s="55">
        <v>2300</v>
      </c>
      <c r="F127" s="55">
        <v>2021</v>
      </c>
      <c r="G127" s="55">
        <v>2183</v>
      </c>
      <c r="H127" s="55">
        <v>2397</v>
      </c>
      <c r="I127" s="55">
        <v>1920</v>
      </c>
      <c r="J127" s="55">
        <v>3059</v>
      </c>
      <c r="K127" s="55">
        <v>2734</v>
      </c>
      <c r="L127" s="55">
        <v>2484</v>
      </c>
      <c r="O127" s="55">
        <v>1894</v>
      </c>
      <c r="P127" s="55">
        <v>1801</v>
      </c>
      <c r="Q127" s="55">
        <v>2571</v>
      </c>
      <c r="R127" s="55">
        <v>1639</v>
      </c>
      <c r="S127" s="55">
        <v>2031</v>
      </c>
      <c r="T127" s="55">
        <v>1720</v>
      </c>
      <c r="U127" s="55">
        <v>2038</v>
      </c>
      <c r="V127" s="55">
        <v>2022</v>
      </c>
      <c r="W127" s="55">
        <v>1680</v>
      </c>
      <c r="X127" s="55">
        <v>2519</v>
      </c>
      <c r="Y127" s="55">
        <v>2408</v>
      </c>
      <c r="Z127" s="55">
        <v>2158</v>
      </c>
      <c r="AC127" s="55">
        <v>0.95599999999999996</v>
      </c>
      <c r="AD127" s="55">
        <v>0.96199999999999997</v>
      </c>
      <c r="AE127" s="55">
        <v>1.0349999999999999</v>
      </c>
      <c r="AF127" s="55">
        <v>0.81299999999999994</v>
      </c>
      <c r="AG127" s="55">
        <v>0.84</v>
      </c>
      <c r="AH127" s="55">
        <v>0.88800000000000001</v>
      </c>
      <c r="AI127" s="55">
        <v>0.92100000000000004</v>
      </c>
      <c r="AJ127" s="55">
        <v>0.90100000000000002</v>
      </c>
      <c r="AK127" s="55">
        <v>0.88800000000000001</v>
      </c>
      <c r="AL127" s="55">
        <v>0.81</v>
      </c>
      <c r="AM127" s="55">
        <v>0.90300000000000002</v>
      </c>
      <c r="AN127" s="55">
        <v>0.876</v>
      </c>
      <c r="AQ127">
        <f>(3.815+1.232*AC127)*A127/1000</f>
        <v>10.150346136</v>
      </c>
      <c r="AR127">
        <f>(3.815+1.232*AD127)*B127/1000</f>
        <v>9.5253505199999999</v>
      </c>
      <c r="AS127">
        <f>(3.815+1.232*AE127)*C127/1000</f>
        <v>13.20377128</v>
      </c>
      <c r="AT127">
        <f>(3.815+1.232*AF127)*D127/1000</f>
        <v>9.6428652320000001</v>
      </c>
      <c r="AU127">
        <f>(3.815+1.232*AG127)*E127/1000</f>
        <v>11.154724</v>
      </c>
      <c r="AV127">
        <f>(3.815+1.232*AH127)*F127/1000</f>
        <v>9.9211213360000006</v>
      </c>
      <c r="AW127">
        <f>(3.815+1.232*AI127)*G127/1000</f>
        <v>10.805133975999999</v>
      </c>
      <c r="AX127">
        <f>(3.815+1.232*AJ127)*H127/1000</f>
        <v>11.805301704</v>
      </c>
      <c r="AY127">
        <f>(3.815+1.232*AK127)*I127/1000</f>
        <v>9.4253107200000006</v>
      </c>
      <c r="AZ127">
        <f>(3.815+1.232*AL127)*J127/1000</f>
        <v>14.722722279999999</v>
      </c>
      <c r="BA127">
        <f>(3.815+1.232*AM127)*K127/1000</f>
        <v>13.471774064</v>
      </c>
      <c r="BB127">
        <f>(3.815+1.232*AN127)*L127/1000</f>
        <v>12.157272288</v>
      </c>
    </row>
    <row r="128" spans="1:54" ht="17">
      <c r="A128" s="55">
        <v>1925</v>
      </c>
      <c r="B128" s="55">
        <v>2024</v>
      </c>
      <c r="C128" s="55">
        <v>2749</v>
      </c>
      <c r="D128" s="55">
        <v>1881</v>
      </c>
      <c r="E128" s="55">
        <v>2964</v>
      </c>
      <c r="F128" s="55">
        <v>2010</v>
      </c>
      <c r="G128" s="55">
        <v>2390</v>
      </c>
      <c r="H128" s="55">
        <v>1986</v>
      </c>
      <c r="I128" s="55">
        <v>2578</v>
      </c>
      <c r="J128" s="55">
        <v>2636</v>
      </c>
      <c r="K128" s="55">
        <v>2590</v>
      </c>
      <c r="L128" s="55">
        <v>2702</v>
      </c>
      <c r="O128" s="55">
        <v>1841</v>
      </c>
      <c r="P128" s="55">
        <v>1873</v>
      </c>
      <c r="Q128" s="55">
        <v>2713</v>
      </c>
      <c r="R128" s="55">
        <v>1563</v>
      </c>
      <c r="S128" s="55">
        <v>2872</v>
      </c>
      <c r="T128" s="55">
        <v>1651</v>
      </c>
      <c r="U128" s="55">
        <v>2263</v>
      </c>
      <c r="V128" s="55">
        <v>1775</v>
      </c>
      <c r="W128" s="55">
        <v>2194</v>
      </c>
      <c r="X128" s="55">
        <v>2116</v>
      </c>
      <c r="Y128" s="55">
        <v>2370</v>
      </c>
      <c r="Z128" s="55">
        <v>2403</v>
      </c>
      <c r="AC128" s="55">
        <v>0.93200000000000005</v>
      </c>
      <c r="AD128" s="55">
        <v>0.94499999999999995</v>
      </c>
      <c r="AE128" s="55">
        <v>0.99099999999999999</v>
      </c>
      <c r="AF128" s="55">
        <v>0.81899999999999995</v>
      </c>
      <c r="AG128" s="55">
        <v>0.88300000000000001</v>
      </c>
      <c r="AH128" s="55">
        <v>0.85099999999999998</v>
      </c>
      <c r="AI128" s="55">
        <v>0.93400000000000005</v>
      </c>
      <c r="AJ128" s="55">
        <v>0.84299999999999997</v>
      </c>
      <c r="AK128" s="55">
        <v>0.875</v>
      </c>
      <c r="AL128" s="55">
        <v>0.82399999999999995</v>
      </c>
      <c r="AM128" s="55">
        <v>0.88100000000000001</v>
      </c>
      <c r="AN128" s="55">
        <v>0.86899999999999999</v>
      </c>
      <c r="AQ128">
        <f>(3.815+1.232*AC128)*A128/1000</f>
        <v>9.5542062000000012</v>
      </c>
      <c r="AR128">
        <f>(3.815+1.232*AD128)*B128/1000</f>
        <v>10.07798176</v>
      </c>
      <c r="AS128">
        <f>(3.815+1.232*AE128)*C128/1000</f>
        <v>13.843722087999998</v>
      </c>
      <c r="AT128">
        <f>(3.815+1.232*AF128)*D128/1000</f>
        <v>9.0739590480000007</v>
      </c>
      <c r="AU128">
        <f>(3.815+1.232*AG128)*E128/1000</f>
        <v>14.532065183999999</v>
      </c>
      <c r="AV128">
        <f>(3.815+1.232*AH128)*F128/1000</f>
        <v>9.7754983199999987</v>
      </c>
      <c r="AW128">
        <f>(3.815+1.232*AI128)*G128/1000</f>
        <v>11.867994319999999</v>
      </c>
      <c r="AX128">
        <f>(3.815+1.232*AJ128)*H128/1000</f>
        <v>9.639201936000001</v>
      </c>
      <c r="AY128">
        <f>(3.815+1.232*AK128)*I128/1000</f>
        <v>12.614153999999999</v>
      </c>
      <c r="AZ128">
        <f>(3.815+1.232*AL128)*J128/1000</f>
        <v>12.732322847999997</v>
      </c>
      <c r="BA128">
        <f>(3.815+1.232*AM128)*K128/1000</f>
        <v>12.69201528</v>
      </c>
      <c r="BB128">
        <f>(3.815+1.232*AN128)*L128/1000</f>
        <v>13.200912815999999</v>
      </c>
    </row>
    <row r="129" spans="1:54" ht="17">
      <c r="A129" s="55">
        <v>2050</v>
      </c>
      <c r="B129" s="55">
        <v>2079</v>
      </c>
      <c r="C129" s="55">
        <v>2311</v>
      </c>
      <c r="D129" s="55">
        <v>1925</v>
      </c>
      <c r="E129" s="55">
        <v>2956</v>
      </c>
      <c r="F129" s="55">
        <v>1908</v>
      </c>
      <c r="G129" s="55">
        <v>2684</v>
      </c>
      <c r="H129" s="55">
        <v>1980</v>
      </c>
      <c r="I129" s="55">
        <v>2141</v>
      </c>
      <c r="J129" s="55">
        <v>2949</v>
      </c>
      <c r="K129" s="55">
        <v>2933</v>
      </c>
      <c r="L129" s="55">
        <v>2837</v>
      </c>
      <c r="O129" s="55">
        <v>1917</v>
      </c>
      <c r="P129" s="55">
        <v>1895</v>
      </c>
      <c r="Q129" s="55">
        <v>2409</v>
      </c>
      <c r="R129" s="55">
        <v>1634</v>
      </c>
      <c r="S129" s="55">
        <v>2758</v>
      </c>
      <c r="T129" s="55">
        <v>1711</v>
      </c>
      <c r="U129" s="55">
        <v>2569</v>
      </c>
      <c r="V129" s="55">
        <v>1790</v>
      </c>
      <c r="W129" s="55">
        <v>1884</v>
      </c>
      <c r="X129" s="55">
        <v>2233</v>
      </c>
      <c r="Y129" s="55">
        <v>2485</v>
      </c>
      <c r="Z129" s="55">
        <v>2529</v>
      </c>
      <c r="AC129" s="55">
        <v>0.95599999999999996</v>
      </c>
      <c r="AD129" s="55">
        <v>0.92500000000000004</v>
      </c>
      <c r="AE129" s="55">
        <v>0.98699999999999999</v>
      </c>
      <c r="AF129" s="55">
        <v>0.83099999999999996</v>
      </c>
      <c r="AG129" s="55">
        <v>0.96899999999999997</v>
      </c>
      <c r="AH129" s="55">
        <v>0.82199999999999995</v>
      </c>
      <c r="AI129" s="55">
        <v>0.94699999999999995</v>
      </c>
      <c r="AJ129" s="55">
        <v>0.89400000000000002</v>
      </c>
      <c r="AK129" s="55">
        <v>0.85099999999999998</v>
      </c>
      <c r="AL129" s="55">
        <v>0.80300000000000005</v>
      </c>
      <c r="AM129" s="55">
        <v>0.91500000000000004</v>
      </c>
      <c r="AN129" s="55">
        <v>0.88900000000000001</v>
      </c>
      <c r="AQ129">
        <f>(3.815+1.232*AC129)*A129/1000</f>
        <v>10.235223599999999</v>
      </c>
      <c r="AR129">
        <f>(3.815+1.232*AD129)*B129/1000</f>
        <v>10.3006134</v>
      </c>
      <c r="AS129">
        <f>(3.815+1.232*AE129)*C129/1000</f>
        <v>11.626604024000001</v>
      </c>
      <c r="AT129">
        <f>(3.815+1.232*AF129)*D129/1000</f>
        <v>9.3146746</v>
      </c>
      <c r="AU129">
        <f>(3.815+1.232*AG129)*E129/1000</f>
        <v>14.806036448</v>
      </c>
      <c r="AV129">
        <f>(3.815+1.232*AH129)*F129/1000</f>
        <v>9.2112592319999997</v>
      </c>
      <c r="AW129">
        <f>(3.815+1.232*AI129)*G129/1000</f>
        <v>13.370893535999999</v>
      </c>
      <c r="AX129">
        <f>(3.815+1.232*AJ129)*H129/1000</f>
        <v>9.7344878399999999</v>
      </c>
      <c r="AY129">
        <f>(3.815+1.232*AK129)*I129/1000</f>
        <v>10.412607912</v>
      </c>
      <c r="AZ129">
        <f>(3.815+1.232*AL129)*J129/1000</f>
        <v>14.167868903999999</v>
      </c>
      <c r="BA129">
        <f>(3.815+1.232*AM129)*K129/1000</f>
        <v>14.495707240000002</v>
      </c>
      <c r="BB129">
        <f>(3.815+1.232*AN129)*L129/1000</f>
        <v>13.930373575999999</v>
      </c>
    </row>
    <row r="130" spans="1:54" ht="17">
      <c r="A130" s="55">
        <v>2125</v>
      </c>
      <c r="B130" s="55">
        <v>2074</v>
      </c>
      <c r="C130" s="55">
        <v>1941</v>
      </c>
      <c r="D130" s="55">
        <v>2553</v>
      </c>
      <c r="E130" s="55">
        <v>2581</v>
      </c>
      <c r="F130" s="55">
        <v>2099</v>
      </c>
      <c r="G130" s="55">
        <v>2887</v>
      </c>
      <c r="H130" s="55">
        <v>2234</v>
      </c>
      <c r="I130" s="55">
        <v>2526</v>
      </c>
      <c r="J130" s="55">
        <v>3749</v>
      </c>
      <c r="K130" s="55">
        <v>2606</v>
      </c>
      <c r="L130" s="55">
        <v>3166</v>
      </c>
      <c r="O130" s="55">
        <v>1903</v>
      </c>
      <c r="P130" s="55">
        <v>1891</v>
      </c>
      <c r="Q130" s="55">
        <v>1868</v>
      </c>
      <c r="R130" s="55">
        <v>2285</v>
      </c>
      <c r="S130" s="55">
        <v>2302</v>
      </c>
      <c r="T130" s="55">
        <v>1788</v>
      </c>
      <c r="U130" s="55">
        <v>2767</v>
      </c>
      <c r="V130" s="55">
        <v>1824</v>
      </c>
      <c r="W130" s="55">
        <v>2131</v>
      </c>
      <c r="X130" s="55">
        <v>2939</v>
      </c>
      <c r="Y130" s="55">
        <v>2162</v>
      </c>
      <c r="Z130" s="55">
        <v>2808</v>
      </c>
      <c r="AC130" s="55">
        <v>0.93500000000000005</v>
      </c>
      <c r="AD130" s="55">
        <v>0.91100000000000003</v>
      </c>
      <c r="AE130" s="55">
        <v>1.042</v>
      </c>
      <c r="AF130" s="55">
        <v>0.84899999999999998</v>
      </c>
      <c r="AG130" s="55">
        <v>0.93300000000000005</v>
      </c>
      <c r="AH130" s="55">
        <v>0.89700000000000002</v>
      </c>
      <c r="AI130" s="55">
        <v>0.95699999999999996</v>
      </c>
      <c r="AJ130" s="55">
        <v>0.90400000000000003</v>
      </c>
      <c r="AK130" s="55">
        <v>0.88</v>
      </c>
      <c r="AL130" s="55">
        <v>0.75700000000000001</v>
      </c>
      <c r="AM130" s="55">
        <v>0.84699999999999998</v>
      </c>
      <c r="AN130" s="55">
        <v>0.89200000000000002</v>
      </c>
      <c r="AQ130">
        <f>(3.815+1.232*AC130)*A130/1000</f>
        <v>10.554705</v>
      </c>
      <c r="AR130">
        <f>(3.815+1.232*AD130)*B130/1000</f>
        <v>10.240068047999999</v>
      </c>
      <c r="AS130">
        <f>(3.815+1.232*AE130)*C130/1000</f>
        <v>9.8966621039999989</v>
      </c>
      <c r="AT130">
        <f>(3.815+1.232*AF130)*D130/1000</f>
        <v>12.410051304</v>
      </c>
      <c r="AU130">
        <f>(3.815+1.232*AG130)*E130/1000</f>
        <v>12.813260936000001</v>
      </c>
      <c r="AV130">
        <f>(3.815+1.232*AH130)*F130/1000</f>
        <v>10.327298296</v>
      </c>
      <c r="AW130">
        <f>(3.815+1.232*AI130)*G130/1000</f>
        <v>14.417747287999999</v>
      </c>
      <c r="AX130">
        <f>(3.815+1.232*AJ130)*H130/1000</f>
        <v>11.010778351999999</v>
      </c>
      <c r="AY130">
        <f>(3.815+1.232*AK130)*I130/1000</f>
        <v>12.375278160000001</v>
      </c>
      <c r="AZ130">
        <f>(3.815+1.232*AL130)*J130/1000</f>
        <v>17.798842376</v>
      </c>
      <c r="BA130">
        <f>(3.815+1.232*AM130)*K130/1000</f>
        <v>12.661261424000001</v>
      </c>
      <c r="BB130">
        <f>(3.815+1.232*AN130)*L130/1000</f>
        <v>15.557546704</v>
      </c>
    </row>
    <row r="131" spans="1:54" ht="17">
      <c r="A131" s="55">
        <v>2209</v>
      </c>
      <c r="B131" s="55">
        <v>1846</v>
      </c>
      <c r="C131" s="55">
        <v>2217</v>
      </c>
      <c r="D131" s="55">
        <v>2498</v>
      </c>
      <c r="E131" s="55">
        <v>2349</v>
      </c>
      <c r="F131" s="55">
        <v>2483</v>
      </c>
      <c r="G131" s="55">
        <v>2482</v>
      </c>
      <c r="H131" s="55">
        <v>1937</v>
      </c>
      <c r="I131" s="55">
        <v>2750</v>
      </c>
      <c r="J131" s="55">
        <v>3598</v>
      </c>
      <c r="K131" s="55">
        <v>3471</v>
      </c>
      <c r="L131" s="55">
        <v>3211</v>
      </c>
      <c r="O131" s="55">
        <v>1985</v>
      </c>
      <c r="P131" s="55">
        <v>1738</v>
      </c>
      <c r="Q131" s="55">
        <v>2043</v>
      </c>
      <c r="R131" s="55">
        <v>2278</v>
      </c>
      <c r="S131" s="55">
        <v>2145</v>
      </c>
      <c r="T131" s="55">
        <v>2142</v>
      </c>
      <c r="U131" s="55">
        <v>2427</v>
      </c>
      <c r="V131" s="55">
        <v>1708</v>
      </c>
      <c r="W131" s="55">
        <v>2383</v>
      </c>
      <c r="X131" s="55">
        <v>3101</v>
      </c>
      <c r="Y131" s="55">
        <v>3035</v>
      </c>
      <c r="Z131" s="55">
        <v>2806</v>
      </c>
      <c r="AC131" s="55">
        <v>0.89500000000000002</v>
      </c>
      <c r="AD131" s="55">
        <v>0.91200000000000003</v>
      </c>
      <c r="AE131" s="55">
        <v>0.96199999999999997</v>
      </c>
      <c r="AF131" s="55">
        <v>0.89500000000000002</v>
      </c>
      <c r="AG131" s="55">
        <v>0.89200000000000002</v>
      </c>
      <c r="AH131" s="55">
        <v>0.85199999999999998</v>
      </c>
      <c r="AI131" s="55">
        <v>0.95799999999999996</v>
      </c>
      <c r="AJ131" s="55">
        <v>0.81599999999999995</v>
      </c>
      <c r="AK131" s="55">
        <v>0.84399999999999997</v>
      </c>
      <c r="AL131" s="55">
        <v>0.78400000000000003</v>
      </c>
      <c r="AM131" s="55">
        <v>0.83</v>
      </c>
      <c r="AN131" s="55">
        <v>0.88700000000000001</v>
      </c>
      <c r="AQ131">
        <f>(3.815+1.232*AC131)*A131/1000</f>
        <v>10.863066760000002</v>
      </c>
      <c r="AR131">
        <f>(3.815+1.232*AD131)*B131/1000</f>
        <v>9.1166260640000001</v>
      </c>
      <c r="AS131">
        <f>(3.815+1.232*AE131)*C131/1000</f>
        <v>11.085407928</v>
      </c>
      <c r="AT131">
        <f>(3.815+1.232*AF131)*D131/1000</f>
        <v>12.284264720000001</v>
      </c>
      <c r="AU131">
        <f>(3.815+1.232*AG131)*E131/1000</f>
        <v>11.542854455999999</v>
      </c>
      <c r="AV131">
        <f>(3.815+1.232*AH131)*F131/1000</f>
        <v>12.078960711999999</v>
      </c>
      <c r="AW131">
        <f>(3.815+1.232*AI131)*G131/1000</f>
        <v>12.398225391999999</v>
      </c>
      <c r="AX131">
        <f>(3.815+1.232*AJ131)*H131/1000</f>
        <v>9.3369443439999991</v>
      </c>
      <c r="AY131">
        <f>(3.815+1.232*AK131)*I131/1000</f>
        <v>13.350721999999999</v>
      </c>
      <c r="AZ131">
        <f>(3.815+1.232*AL131)*J131/1000</f>
        <v>17.201635023999998</v>
      </c>
      <c r="BA131">
        <f>(3.815+1.232*AM131)*K131/1000</f>
        <v>16.79117076</v>
      </c>
      <c r="BB131">
        <f>(3.815+1.232*AN131)*L131/1000</f>
        <v>15.758894423999998</v>
      </c>
    </row>
    <row r="132" spans="1:54" ht="17">
      <c r="A132" s="55">
        <v>1892</v>
      </c>
      <c r="B132" s="55">
        <v>2080</v>
      </c>
      <c r="C132" s="55">
        <v>2085</v>
      </c>
      <c r="D132" s="55">
        <v>1997</v>
      </c>
      <c r="E132" s="55">
        <v>1988</v>
      </c>
      <c r="F132" s="55">
        <v>1804</v>
      </c>
      <c r="G132" s="55">
        <v>2313</v>
      </c>
      <c r="H132" s="55">
        <v>2179</v>
      </c>
      <c r="I132" s="55">
        <v>3210</v>
      </c>
      <c r="J132" s="55">
        <v>3259</v>
      </c>
      <c r="K132" s="55">
        <v>4112</v>
      </c>
      <c r="L132" s="55">
        <v>3318</v>
      </c>
      <c r="O132" s="55">
        <v>1731</v>
      </c>
      <c r="P132" s="55">
        <v>1944</v>
      </c>
      <c r="Q132" s="55">
        <v>1923</v>
      </c>
      <c r="R132" s="55">
        <v>1738</v>
      </c>
      <c r="S132" s="55">
        <v>1639</v>
      </c>
      <c r="T132" s="55">
        <v>1553</v>
      </c>
      <c r="U132" s="55">
        <v>2244</v>
      </c>
      <c r="V132" s="55">
        <v>1929</v>
      </c>
      <c r="W132" s="55">
        <v>3026</v>
      </c>
      <c r="X132" s="55">
        <v>3048</v>
      </c>
      <c r="Y132" s="55">
        <v>3658</v>
      </c>
      <c r="Z132" s="55">
        <v>3057</v>
      </c>
      <c r="AC132" s="55">
        <v>0.89900000000000002</v>
      </c>
      <c r="AD132" s="55">
        <v>0.94199999999999995</v>
      </c>
      <c r="AE132" s="55">
        <v>0.92200000000000004</v>
      </c>
      <c r="AF132" s="55">
        <v>0.91200000000000003</v>
      </c>
      <c r="AG132" s="55">
        <v>0.91300000000000003</v>
      </c>
      <c r="AH132" s="55">
        <v>0.86199999999999999</v>
      </c>
      <c r="AI132" s="55">
        <v>0.97799999999999998</v>
      </c>
      <c r="AJ132" s="55">
        <v>0.88200000000000001</v>
      </c>
      <c r="AK132" s="55">
        <v>0.86599999999999999</v>
      </c>
      <c r="AL132" s="55">
        <v>0.86199999999999999</v>
      </c>
      <c r="AM132" s="55">
        <v>0.875</v>
      </c>
      <c r="AN132" s="55">
        <v>0.874</v>
      </c>
      <c r="AQ132">
        <f>(3.815+1.232*AC132)*A132/1000</f>
        <v>9.3134986560000002</v>
      </c>
      <c r="AR132">
        <f>(3.815+1.232*AD132)*B132/1000</f>
        <v>10.34913152</v>
      </c>
      <c r="AS132">
        <f>(3.815+1.232*AE132)*C132/1000</f>
        <v>10.322634839999999</v>
      </c>
      <c r="AT132">
        <f>(3.815+1.232*AF132)*D132/1000</f>
        <v>9.8623522479999988</v>
      </c>
      <c r="AU132">
        <f>(3.815+1.232*AG132)*E132/1000</f>
        <v>9.8203542080000013</v>
      </c>
      <c r="AV132">
        <f>(3.815+1.232*AH132)*F132/1000</f>
        <v>8.7980791360000001</v>
      </c>
      <c r="AW132">
        <f>(3.815+1.232*AI132)*G132/1000</f>
        <v>11.611019448</v>
      </c>
      <c r="AX132">
        <f>(3.815+1.232*AJ132)*H132/1000</f>
        <v>10.680638696000001</v>
      </c>
      <c r="AY132">
        <f>(3.815+1.232*AK132)*I132/1000</f>
        <v>15.670937519999999</v>
      </c>
      <c r="AZ132">
        <f>(3.815+1.232*AL132)*J132/1000</f>
        <v>15.894090856</v>
      </c>
      <c r="BA132">
        <f>(3.815+1.232*AM132)*K132/1000</f>
        <v>20.120016</v>
      </c>
      <c r="BB132">
        <f>(3.815+1.232*AN132)*L132/1000</f>
        <v>16.230886223999999</v>
      </c>
    </row>
    <row r="133" spans="1:54" ht="17">
      <c r="A133" s="55">
        <v>1915</v>
      </c>
      <c r="B133" s="55">
        <v>1950</v>
      </c>
      <c r="C133" s="55">
        <v>2065</v>
      </c>
      <c r="D133" s="55">
        <v>1916</v>
      </c>
      <c r="E133" s="55">
        <v>1859</v>
      </c>
      <c r="F133" s="55">
        <v>2089</v>
      </c>
      <c r="G133" s="55">
        <v>2049</v>
      </c>
      <c r="H133" s="55">
        <v>2634</v>
      </c>
      <c r="I133" s="55">
        <v>1995</v>
      </c>
      <c r="J133" s="55">
        <v>2397</v>
      </c>
      <c r="K133" s="55">
        <v>3169</v>
      </c>
      <c r="L133" s="55">
        <v>2561</v>
      </c>
      <c r="O133" s="55">
        <v>1893</v>
      </c>
      <c r="P133" s="55">
        <v>1928</v>
      </c>
      <c r="Q133" s="55">
        <v>1854</v>
      </c>
      <c r="R133" s="55">
        <v>1792</v>
      </c>
      <c r="S133" s="55">
        <v>1637</v>
      </c>
      <c r="T133" s="55">
        <v>1679</v>
      </c>
      <c r="U133" s="55">
        <v>2088</v>
      </c>
      <c r="V133" s="55">
        <v>2384</v>
      </c>
      <c r="W133" s="55">
        <v>1855</v>
      </c>
      <c r="X133" s="55">
        <v>2203</v>
      </c>
      <c r="Y133" s="55">
        <v>2791</v>
      </c>
      <c r="Z133" s="55">
        <v>2379</v>
      </c>
      <c r="AC133" s="55">
        <v>0.91500000000000004</v>
      </c>
      <c r="AD133" s="55">
        <v>0.93400000000000005</v>
      </c>
      <c r="AE133" s="55">
        <v>0.92200000000000004</v>
      </c>
      <c r="AF133" s="55">
        <v>0.87</v>
      </c>
      <c r="AG133" s="55">
        <v>0.82399999999999995</v>
      </c>
      <c r="AH133" s="55">
        <v>0.86099999999999999</v>
      </c>
      <c r="AI133" s="55">
        <v>0.97</v>
      </c>
      <c r="AJ133" s="55">
        <v>0.88500000000000001</v>
      </c>
      <c r="AK133" s="55">
        <v>0.94299999999999995</v>
      </c>
      <c r="AL133" s="55">
        <v>0.93500000000000005</v>
      </c>
      <c r="AM133" s="55">
        <v>0.89</v>
      </c>
      <c r="AN133" s="55">
        <v>0.92100000000000004</v>
      </c>
      <c r="AQ133">
        <f>(3.815+1.232*AC133)*A133/1000</f>
        <v>9.4644662000000004</v>
      </c>
      <c r="AR133">
        <f>(3.815+1.232*AD133)*B133/1000</f>
        <v>9.6830915999999991</v>
      </c>
      <c r="AS133">
        <f>(3.815+1.232*AE133)*C133/1000</f>
        <v>10.223616759999999</v>
      </c>
      <c r="AT133">
        <f>(3.815+1.232*AF133)*D133/1000</f>
        <v>9.3631854399999987</v>
      </c>
      <c r="AU133">
        <f>(3.815+1.232*AG133)*E133/1000</f>
        <v>8.9792823119999987</v>
      </c>
      <c r="AV133">
        <f>(3.815+1.232*AH133)*F133/1000</f>
        <v>10.185445928000002</v>
      </c>
      <c r="AW133">
        <f>(3.815+1.232*AI133)*G133/1000</f>
        <v>10.265571959999999</v>
      </c>
      <c r="AX133">
        <f>(3.815+1.232*AJ133)*H133/1000</f>
        <v>12.920612879999998</v>
      </c>
      <c r="AY133">
        <f>(3.815+1.232*AK133)*I133/1000</f>
        <v>9.9286681200000011</v>
      </c>
      <c r="AZ133">
        <f>(3.815+1.232*AL133)*J133/1000</f>
        <v>11.90570724</v>
      </c>
      <c r="BA133">
        <f>(3.815+1.232*AM133)*K133/1000</f>
        <v>15.564480120000001</v>
      </c>
      <c r="BB133">
        <f>(3.815+1.232*AN133)*L133/1000</f>
        <v>12.676109991999999</v>
      </c>
    </row>
    <row r="134" spans="1:54" ht="17">
      <c r="A134" s="55">
        <v>1932</v>
      </c>
      <c r="B134" s="55">
        <v>2167</v>
      </c>
      <c r="C134" s="55">
        <v>1980</v>
      </c>
      <c r="D134" s="55">
        <v>2227</v>
      </c>
      <c r="E134" s="55">
        <v>2117</v>
      </c>
      <c r="F134" s="55">
        <v>2099</v>
      </c>
      <c r="G134" s="55">
        <v>2349</v>
      </c>
      <c r="H134" s="55">
        <v>2736</v>
      </c>
      <c r="I134" s="55">
        <v>2368</v>
      </c>
      <c r="J134" s="55">
        <v>2716</v>
      </c>
      <c r="K134" s="55">
        <v>2536</v>
      </c>
      <c r="L134" s="55">
        <v>2782</v>
      </c>
      <c r="O134" s="55">
        <v>1846</v>
      </c>
      <c r="P134" s="55">
        <v>2238</v>
      </c>
      <c r="Q134" s="55">
        <v>1803</v>
      </c>
      <c r="R134" s="55">
        <v>1958</v>
      </c>
      <c r="S134" s="55">
        <v>1798</v>
      </c>
      <c r="T134" s="55">
        <v>1749</v>
      </c>
      <c r="U134" s="55">
        <v>2204</v>
      </c>
      <c r="V134" s="55">
        <v>2681</v>
      </c>
      <c r="W134" s="55">
        <v>2023</v>
      </c>
      <c r="X134" s="55">
        <v>2288</v>
      </c>
      <c r="Y134" s="55">
        <v>2387</v>
      </c>
      <c r="Z134" s="55">
        <v>2390</v>
      </c>
      <c r="AC134" s="55">
        <v>0.98899999999999999</v>
      </c>
      <c r="AD134" s="55">
        <v>0.98899999999999999</v>
      </c>
      <c r="AE134" s="55">
        <v>0.89800000000000002</v>
      </c>
      <c r="AF134" s="55">
        <v>0.93500000000000005</v>
      </c>
      <c r="AG134" s="55">
        <v>0.88100000000000001</v>
      </c>
      <c r="AH134" s="55">
        <v>0.80400000000000005</v>
      </c>
      <c r="AI134" s="55">
        <v>1.0189999999999999</v>
      </c>
      <c r="AJ134" s="55">
        <v>0.90500000000000003</v>
      </c>
      <c r="AK134" s="55">
        <v>0.93</v>
      </c>
      <c r="AL134" s="55">
        <v>0.91900000000000004</v>
      </c>
      <c r="AM134" s="55">
        <v>0.88100000000000001</v>
      </c>
      <c r="AN134" s="55">
        <v>0.92900000000000005</v>
      </c>
      <c r="AQ134">
        <f>(3.815+1.232*AC134)*A134/1000</f>
        <v>9.7246215360000008</v>
      </c>
      <c r="AR134">
        <f>(3.815+1.232*AD134)*B134/1000</f>
        <v>10.907481815999999</v>
      </c>
      <c r="AS134">
        <f>(3.815+1.232*AE134)*C134/1000</f>
        <v>9.7442452800000012</v>
      </c>
      <c r="AT134">
        <f>(3.815+1.232*AF134)*D134/1000</f>
        <v>11.06133084</v>
      </c>
      <c r="AU134">
        <f>(3.815+1.232*AG134)*E134/1000</f>
        <v>10.374129864</v>
      </c>
      <c r="AV134">
        <f>(3.815+1.232*AH134)*F134/1000</f>
        <v>10.086803271999999</v>
      </c>
      <c r="AW134">
        <f>(3.815+1.232*AI134)*G134/1000</f>
        <v>11.910388392</v>
      </c>
      <c r="AX134">
        <f>(3.815+1.232*AJ134)*H134/1000</f>
        <v>13.48837056</v>
      </c>
      <c r="AY134">
        <f>(3.815+1.232*AK134)*I134/1000</f>
        <v>11.747079680000001</v>
      </c>
      <c r="AZ134">
        <f>(3.815+1.232*AL134)*J134/1000</f>
        <v>13.436616927999999</v>
      </c>
      <c r="BA134">
        <f>(3.815+1.232*AM134)*K134/1000</f>
        <v>12.427394112</v>
      </c>
      <c r="BB134">
        <f>(3.815+1.232*AN134)*L134/1000</f>
        <v>13.797406895999998</v>
      </c>
    </row>
    <row r="135" spans="1:54" ht="17">
      <c r="A135" s="55">
        <v>2067</v>
      </c>
      <c r="B135" s="55">
        <v>1915</v>
      </c>
      <c r="C135" s="55">
        <v>2057</v>
      </c>
      <c r="D135" s="55">
        <v>1956</v>
      </c>
      <c r="E135" s="55">
        <v>2084</v>
      </c>
      <c r="F135" s="55">
        <v>1925</v>
      </c>
      <c r="G135" s="55">
        <v>2416</v>
      </c>
      <c r="H135" s="55">
        <v>2702</v>
      </c>
      <c r="I135" s="55">
        <v>2146</v>
      </c>
      <c r="J135" s="55">
        <v>2952</v>
      </c>
      <c r="K135" s="55">
        <v>2946</v>
      </c>
      <c r="L135" s="55">
        <v>2556</v>
      </c>
      <c r="O135" s="55">
        <v>1934</v>
      </c>
      <c r="P135" s="55">
        <v>1886</v>
      </c>
      <c r="Q135" s="55">
        <v>1822</v>
      </c>
      <c r="R135" s="55">
        <v>1692</v>
      </c>
      <c r="S135" s="55">
        <v>1767</v>
      </c>
      <c r="T135" s="55">
        <v>1618</v>
      </c>
      <c r="U135" s="55">
        <v>2158</v>
      </c>
      <c r="V135" s="55">
        <v>2469</v>
      </c>
      <c r="W135" s="55">
        <v>1883</v>
      </c>
      <c r="X135" s="55">
        <v>2280</v>
      </c>
      <c r="Y135" s="55">
        <v>2442</v>
      </c>
      <c r="Z135" s="55">
        <v>2339</v>
      </c>
      <c r="AC135" s="55">
        <v>0.95599999999999996</v>
      </c>
      <c r="AD135" s="55">
        <v>1.0329999999999999</v>
      </c>
      <c r="AE135" s="55">
        <v>0.91</v>
      </c>
      <c r="AF135" s="55">
        <v>0.879</v>
      </c>
      <c r="AG135" s="55">
        <v>0.84899999999999998</v>
      </c>
      <c r="AH135" s="55">
        <v>0.83299999999999996</v>
      </c>
      <c r="AI135" s="55">
        <v>0.93799999999999994</v>
      </c>
      <c r="AJ135" s="55">
        <v>0.98</v>
      </c>
      <c r="AK135" s="55">
        <v>0.85399999999999998</v>
      </c>
      <c r="AL135" s="55">
        <v>0.84199999999999997</v>
      </c>
      <c r="AM135" s="55">
        <v>0.94099999999999995</v>
      </c>
      <c r="AN135" s="55">
        <v>0.85899999999999999</v>
      </c>
      <c r="AQ135">
        <f>(3.815+1.232*AC135)*A135/1000</f>
        <v>10.320101063999999</v>
      </c>
      <c r="AR135">
        <f>(3.815+1.232*AD135)*B135/1000</f>
        <v>9.7428612399999999</v>
      </c>
      <c r="AS135">
        <f>(3.815+1.232*AE135)*C135/1000</f>
        <v>10.153598840000001</v>
      </c>
      <c r="AT135">
        <f>(3.815+1.232*AF135)*D135/1000</f>
        <v>9.5803471679999994</v>
      </c>
      <c r="AU135">
        <f>(3.815+1.232*AG135)*E135/1000</f>
        <v>10.130257311999999</v>
      </c>
      <c r="AV135">
        <f>(3.815+1.232*AH135)*F135/1000</f>
        <v>9.3194178000000001</v>
      </c>
      <c r="AW135">
        <f>(3.815+1.232*AI135)*G135/1000</f>
        <v>12.009008256</v>
      </c>
      <c r="AX135">
        <f>(3.815+1.232*AJ135)*H135/1000</f>
        <v>13.570416719999999</v>
      </c>
      <c r="AY135">
        <f>(3.815+1.232*AK135)*I135/1000</f>
        <v>10.444856688</v>
      </c>
      <c r="AZ135">
        <f>(3.815+1.232*AL135)*J135/1000</f>
        <v>14.324119488000003</v>
      </c>
      <c r="BA135">
        <f>(3.815+1.232*AM135)*K135/1000</f>
        <v>14.654323152</v>
      </c>
      <c r="BB135">
        <f>(3.815+1.232*AN135)*L135/1000</f>
        <v>12.456124127999999</v>
      </c>
    </row>
    <row r="136" spans="1:54" ht="17">
      <c r="A136" s="55">
        <v>2174</v>
      </c>
      <c r="B136" s="55">
        <v>2022</v>
      </c>
      <c r="C136" s="55">
        <v>2657</v>
      </c>
      <c r="D136" s="55">
        <v>1984</v>
      </c>
      <c r="E136" s="55">
        <v>3481</v>
      </c>
      <c r="F136" s="55">
        <v>2135</v>
      </c>
      <c r="G136" s="55">
        <v>2894</v>
      </c>
      <c r="H136" s="55">
        <v>2513</v>
      </c>
      <c r="I136" s="55">
        <v>2338</v>
      </c>
      <c r="J136" s="55">
        <v>2801</v>
      </c>
      <c r="K136" s="55">
        <v>2514</v>
      </c>
      <c r="L136" s="55">
        <v>2969</v>
      </c>
      <c r="O136" s="55">
        <v>2006</v>
      </c>
      <c r="P136" s="55">
        <v>2012</v>
      </c>
      <c r="Q136" s="55">
        <v>2502</v>
      </c>
      <c r="R136" s="55">
        <v>1772</v>
      </c>
      <c r="S136" s="55">
        <v>3093</v>
      </c>
      <c r="T136" s="55">
        <v>1902</v>
      </c>
      <c r="U136" s="55">
        <v>2811</v>
      </c>
      <c r="V136" s="55">
        <v>2280</v>
      </c>
      <c r="W136" s="55">
        <v>1956</v>
      </c>
      <c r="X136" s="55">
        <v>2268</v>
      </c>
      <c r="Y136" s="55">
        <v>2121</v>
      </c>
      <c r="Z136" s="55">
        <v>2592</v>
      </c>
      <c r="AC136" s="55">
        <v>0.93600000000000005</v>
      </c>
      <c r="AD136" s="55">
        <v>0.98499999999999999</v>
      </c>
      <c r="AE136" s="55">
        <v>0.88600000000000001</v>
      </c>
      <c r="AF136" s="55">
        <v>0.86499999999999999</v>
      </c>
      <c r="AG136" s="55">
        <v>0.84799999999999998</v>
      </c>
      <c r="AH136" s="55">
        <v>0.84</v>
      </c>
      <c r="AI136" s="55">
        <v>0.89300000000000002</v>
      </c>
      <c r="AJ136" s="55">
        <v>0.91400000000000003</v>
      </c>
      <c r="AK136" s="55">
        <v>0.877</v>
      </c>
      <c r="AL136" s="55">
        <v>0.77200000000000002</v>
      </c>
      <c r="AM136" s="55">
        <v>0.82899999999999996</v>
      </c>
      <c r="AN136" s="55">
        <v>0.91500000000000004</v>
      </c>
      <c r="AQ136">
        <f>(3.815+1.232*AC136)*A136/1000</f>
        <v>10.800762447999999</v>
      </c>
      <c r="AR136">
        <f>(3.815+1.232*AD136)*B136/1000</f>
        <v>10.167667440000001</v>
      </c>
      <c r="AS136">
        <f>(3.815+1.232*AE136)*C136/1000</f>
        <v>13.036708663999999</v>
      </c>
      <c r="AT136">
        <f>(3.815+1.232*AF136)*D136/1000</f>
        <v>9.6832691199999985</v>
      </c>
      <c r="AU136">
        <f>(3.815+1.232*AG136)*E136/1000</f>
        <v>16.916741016</v>
      </c>
      <c r="AV136">
        <f>(3.815+1.232*AH136)*F136/1000</f>
        <v>10.3544938</v>
      </c>
      <c r="AW136">
        <f>(3.815+1.232*AI136)*G136/1000</f>
        <v>14.224519343999999</v>
      </c>
      <c r="AX136">
        <f>(3.815+1.232*AJ136)*H136/1000</f>
        <v>12.416853624000002</v>
      </c>
      <c r="AY136">
        <f>(3.815+1.232*AK136)*I136/1000</f>
        <v>11.445594832000001</v>
      </c>
      <c r="AZ136">
        <f>(3.815+1.232*AL136)*J136/1000</f>
        <v>13.349857304</v>
      </c>
      <c r="BA136">
        <f>(3.815+1.232*AM136)*K136/1000</f>
        <v>12.158528592</v>
      </c>
      <c r="BB136">
        <f>(3.815+1.232*AN136)*L136/1000</f>
        <v>14.67362932</v>
      </c>
    </row>
    <row r="137" spans="1:54" ht="17">
      <c r="A137" s="55">
        <v>2029</v>
      </c>
      <c r="B137" s="55">
        <v>2023</v>
      </c>
      <c r="C137" s="55">
        <v>2473</v>
      </c>
      <c r="D137" s="55">
        <v>1989</v>
      </c>
      <c r="E137" s="55">
        <v>2928</v>
      </c>
      <c r="F137" s="55">
        <v>1964</v>
      </c>
      <c r="G137" s="55">
        <v>2931</v>
      </c>
      <c r="H137" s="55">
        <v>2066</v>
      </c>
      <c r="I137" s="55">
        <v>1937</v>
      </c>
      <c r="J137" s="55">
        <v>2721</v>
      </c>
      <c r="K137" s="55">
        <v>2827</v>
      </c>
      <c r="L137" s="55">
        <v>2665</v>
      </c>
      <c r="O137" s="55">
        <v>1911</v>
      </c>
      <c r="P137" s="55">
        <v>1897</v>
      </c>
      <c r="Q137" s="55">
        <v>2425</v>
      </c>
      <c r="R137" s="55">
        <v>1817</v>
      </c>
      <c r="S137" s="55">
        <v>2676</v>
      </c>
      <c r="T137" s="55">
        <v>1781</v>
      </c>
      <c r="U137" s="55">
        <v>2860</v>
      </c>
      <c r="V137" s="55">
        <v>1847</v>
      </c>
      <c r="W137" s="55">
        <v>1689</v>
      </c>
      <c r="X137" s="55">
        <v>2149</v>
      </c>
      <c r="Y137" s="55">
        <v>2397</v>
      </c>
      <c r="Z137" s="55">
        <v>2351</v>
      </c>
      <c r="AC137" s="55">
        <v>0.92300000000000004</v>
      </c>
      <c r="AD137" s="55">
        <v>0.995</v>
      </c>
      <c r="AE137" s="55">
        <v>0.94199999999999995</v>
      </c>
      <c r="AF137" s="55">
        <v>0.89300000000000002</v>
      </c>
      <c r="AG137" s="55">
        <v>0.88900000000000001</v>
      </c>
      <c r="AH137" s="55">
        <v>0.89100000000000001</v>
      </c>
      <c r="AI137" s="55">
        <v>0.97099999999999997</v>
      </c>
      <c r="AJ137" s="55">
        <v>0.90700000000000003</v>
      </c>
      <c r="AK137" s="55">
        <v>0.83699999999999997</v>
      </c>
      <c r="AL137" s="55">
        <v>0.81</v>
      </c>
      <c r="AM137" s="55">
        <v>0.84399999999999997</v>
      </c>
      <c r="AN137" s="55">
        <v>0.873</v>
      </c>
      <c r="AQ137">
        <f>(3.815+1.232*AC137)*A137/1000</f>
        <v>10.047883944000001</v>
      </c>
      <c r="AR137">
        <f>(3.815+1.232*AD137)*B137/1000</f>
        <v>10.197619319999999</v>
      </c>
      <c r="AS137">
        <f>(3.815+1.232*AE137)*C137/1000</f>
        <v>12.304520312000001</v>
      </c>
      <c r="AT137">
        <f>(3.815+1.232*AF137)*D137/1000</f>
        <v>9.7762850639999996</v>
      </c>
      <c r="AU137">
        <f>(3.815+1.232*AG137)*E137/1000</f>
        <v>14.377206144000001</v>
      </c>
      <c r="AV137">
        <f>(3.815+1.232*AH137)*F137/1000</f>
        <v>9.6485663679999991</v>
      </c>
      <c r="AW137">
        <f>(3.815+1.232*AI137)*G137/1000</f>
        <v>14.688038231999998</v>
      </c>
      <c r="AX137">
        <f>(3.815+1.232*AJ137)*H137/1000</f>
        <v>10.190387984000001</v>
      </c>
      <c r="AY137">
        <f>(3.815+1.232*AK137)*I137/1000</f>
        <v>9.3870584080000015</v>
      </c>
      <c r="AZ137">
        <f>(3.815+1.232*AL137)*J137/1000</f>
        <v>13.095955320000002</v>
      </c>
      <c r="BA137">
        <f>(3.815+1.232*AM137)*K137/1000</f>
        <v>13.724542216</v>
      </c>
      <c r="BB137">
        <f>(3.815+1.232*AN137)*L137/1000</f>
        <v>13.03327844</v>
      </c>
    </row>
    <row r="138" spans="1:54" ht="17">
      <c r="A138" s="55">
        <v>2026</v>
      </c>
      <c r="B138" s="55">
        <v>2008</v>
      </c>
      <c r="C138" s="55">
        <v>2286</v>
      </c>
      <c r="D138" s="55">
        <v>2457</v>
      </c>
      <c r="E138" s="55">
        <v>2697</v>
      </c>
      <c r="F138" s="55">
        <v>1929</v>
      </c>
      <c r="G138" s="55">
        <v>2424</v>
      </c>
      <c r="H138" s="55">
        <v>2338</v>
      </c>
      <c r="I138" s="55">
        <v>2236</v>
      </c>
      <c r="J138" s="55">
        <v>2715</v>
      </c>
      <c r="K138" s="55">
        <v>2685</v>
      </c>
      <c r="L138" s="55">
        <v>2700</v>
      </c>
      <c r="O138" s="55">
        <v>1937</v>
      </c>
      <c r="P138" s="55">
        <v>1879</v>
      </c>
      <c r="Q138" s="55">
        <v>2261</v>
      </c>
      <c r="R138" s="55">
        <v>2278</v>
      </c>
      <c r="S138" s="55">
        <v>2507</v>
      </c>
      <c r="T138" s="55">
        <v>1750</v>
      </c>
      <c r="U138" s="55">
        <v>2277</v>
      </c>
      <c r="V138" s="55">
        <v>2052</v>
      </c>
      <c r="W138" s="55">
        <v>2074</v>
      </c>
      <c r="X138" s="55">
        <v>2156</v>
      </c>
      <c r="Y138" s="55">
        <v>2158</v>
      </c>
      <c r="Z138" s="55">
        <v>2346</v>
      </c>
      <c r="AC138" s="55">
        <v>0.94199999999999995</v>
      </c>
      <c r="AD138" s="55">
        <v>0.93799999999999994</v>
      </c>
      <c r="AE138" s="55">
        <v>0.98099999999999998</v>
      </c>
      <c r="AF138" s="55">
        <v>0.91400000000000003</v>
      </c>
      <c r="AG138" s="55">
        <v>0.91400000000000003</v>
      </c>
      <c r="AH138" s="55">
        <v>0.90700000000000003</v>
      </c>
      <c r="AI138" s="55">
        <v>0.97599999999999998</v>
      </c>
      <c r="AJ138" s="55">
        <v>0.89400000000000002</v>
      </c>
      <c r="AK138" s="55">
        <v>0.872</v>
      </c>
      <c r="AL138" s="55">
        <v>0.79</v>
      </c>
      <c r="AM138" s="55">
        <v>0.84799999999999998</v>
      </c>
      <c r="AN138" s="55">
        <v>0.88200000000000001</v>
      </c>
      <c r="AQ138">
        <f>(3.815+1.232*AC138)*A138/1000</f>
        <v>10.080452144000001</v>
      </c>
      <c r="AR138">
        <f>(3.815+1.232*AD138)*B138/1000</f>
        <v>9.9809969279999979</v>
      </c>
      <c r="AS138">
        <f>(3.815+1.232*AE138)*C138/1000</f>
        <v>11.483931311999999</v>
      </c>
      <c r="AT138">
        <f>(3.815+1.232*AF138)*D138/1000</f>
        <v>12.140154936</v>
      </c>
      <c r="AU138">
        <f>(3.815+1.232*AG138)*E138/1000</f>
        <v>13.326006456000002</v>
      </c>
      <c r="AV138">
        <f>(3.815+1.232*AH138)*F138/1000</f>
        <v>9.5146458959999993</v>
      </c>
      <c r="AW138">
        <f>(3.815+1.232*AI138)*G138/1000</f>
        <v>12.162255167999998</v>
      </c>
      <c r="AX138">
        <f>(3.815+1.232*AJ138)*H138/1000</f>
        <v>11.494561903999998</v>
      </c>
      <c r="AY138">
        <f>(3.815+1.232*AK138)*I138/1000</f>
        <v>10.932483744000001</v>
      </c>
      <c r="AZ138">
        <f>(3.815+1.232*AL138)*J138/1000</f>
        <v>13.000180200000001</v>
      </c>
      <c r="BA138">
        <f>(3.815+1.232*AM138)*K138/1000</f>
        <v>13.04839116</v>
      </c>
      <c r="BB138">
        <f>(3.815+1.232*AN138)*L138/1000</f>
        <v>13.234384799999999</v>
      </c>
    </row>
    <row r="139" spans="1:54" ht="17">
      <c r="A139" s="55">
        <v>2129</v>
      </c>
      <c r="B139" s="55">
        <v>2414</v>
      </c>
      <c r="C139" s="55">
        <v>1826</v>
      </c>
      <c r="D139" s="55">
        <v>2794</v>
      </c>
      <c r="E139" s="55">
        <v>2694</v>
      </c>
      <c r="F139" s="55">
        <v>2202</v>
      </c>
      <c r="G139" s="55">
        <v>2532</v>
      </c>
      <c r="H139" s="55">
        <v>2260</v>
      </c>
      <c r="I139" s="55">
        <v>2011</v>
      </c>
      <c r="J139" s="55">
        <v>2600</v>
      </c>
      <c r="K139" s="55">
        <v>2609</v>
      </c>
      <c r="L139" s="55">
        <v>2830</v>
      </c>
      <c r="O139" s="55">
        <v>1911</v>
      </c>
      <c r="P139" s="55">
        <v>2413</v>
      </c>
      <c r="Q139" s="55">
        <v>1869</v>
      </c>
      <c r="R139" s="55">
        <v>2460</v>
      </c>
      <c r="S139" s="55">
        <v>2390</v>
      </c>
      <c r="T139" s="55">
        <v>2156</v>
      </c>
      <c r="U139" s="55">
        <v>2424</v>
      </c>
      <c r="V139" s="55">
        <v>1964</v>
      </c>
      <c r="W139" s="55">
        <v>1927</v>
      </c>
      <c r="X139" s="55">
        <v>2120</v>
      </c>
      <c r="Y139" s="55">
        <v>2133</v>
      </c>
      <c r="Z139" s="55">
        <v>2370</v>
      </c>
      <c r="AC139" s="55">
        <v>0.95599999999999996</v>
      </c>
      <c r="AD139" s="55">
        <v>0.93600000000000005</v>
      </c>
      <c r="AE139" s="55">
        <v>0.98899999999999999</v>
      </c>
      <c r="AF139" s="55">
        <v>0.92700000000000005</v>
      </c>
      <c r="AG139" s="55">
        <v>0.92900000000000005</v>
      </c>
      <c r="AH139" s="55">
        <v>0.90700000000000003</v>
      </c>
      <c r="AI139" s="55">
        <v>0.93899999999999995</v>
      </c>
      <c r="AJ139" s="55">
        <v>0.878</v>
      </c>
      <c r="AK139" s="55">
        <v>0.92700000000000005</v>
      </c>
      <c r="AL139" s="55">
        <v>0.79400000000000004</v>
      </c>
      <c r="AM139" s="55">
        <v>0.80400000000000005</v>
      </c>
      <c r="AN139" s="55">
        <v>0.86899999999999999</v>
      </c>
      <c r="AQ139">
        <f>(3.815+1.232*AC139)*A139/1000</f>
        <v>10.629654167999998</v>
      </c>
      <c r="AR139">
        <f>(3.815+1.232*AD139)*B139/1000</f>
        <v>11.993118927999999</v>
      </c>
      <c r="AS139">
        <f>(3.815+1.232*AE139)*C139/1000</f>
        <v>9.1910760479999993</v>
      </c>
      <c r="AT139">
        <f>(3.815+1.232*AF139)*D139/1000</f>
        <v>13.850036815999999</v>
      </c>
      <c r="AU139">
        <f>(3.815+1.232*AG139)*E139/1000</f>
        <v>13.360968432</v>
      </c>
      <c r="AV139">
        <f>(3.815+1.232*AH139)*F139/1000</f>
        <v>10.861197648000001</v>
      </c>
      <c r="AW139">
        <f>(3.815+1.232*AI139)*G139/1000</f>
        <v>12.588719136</v>
      </c>
      <c r="AX139">
        <f>(3.815+1.232*AJ139)*H139/1000</f>
        <v>11.06653296</v>
      </c>
      <c r="AY139">
        <f>(3.815+1.232*AK139)*I139/1000</f>
        <v>9.9686557040000014</v>
      </c>
      <c r="AZ139">
        <f>(3.815+1.232*AL139)*J139/1000</f>
        <v>12.4623408</v>
      </c>
      <c r="BA139">
        <f>(3.815+1.232*AM139)*K139/1000</f>
        <v>12.537622551999998</v>
      </c>
      <c r="BB139">
        <f>(3.815+1.232*AN139)*L139/1000</f>
        <v>13.826270639999999</v>
      </c>
    </row>
    <row r="140" spans="1:54" ht="17">
      <c r="A140" s="55">
        <v>2244</v>
      </c>
      <c r="B140" s="55">
        <v>2813</v>
      </c>
      <c r="C140" s="55">
        <v>2185</v>
      </c>
      <c r="D140" s="55">
        <v>2828</v>
      </c>
      <c r="E140" s="55">
        <v>2632</v>
      </c>
      <c r="F140" s="55">
        <v>3015</v>
      </c>
      <c r="G140" s="55">
        <v>2339</v>
      </c>
      <c r="H140" s="55">
        <v>2200</v>
      </c>
      <c r="I140" s="55">
        <v>2121</v>
      </c>
      <c r="J140" s="55">
        <v>3515</v>
      </c>
      <c r="K140" s="55">
        <v>2857</v>
      </c>
      <c r="L140" s="55">
        <v>2800</v>
      </c>
      <c r="O140" s="55">
        <v>2287</v>
      </c>
      <c r="P140" s="55">
        <v>2638</v>
      </c>
      <c r="Q140" s="55">
        <v>2191</v>
      </c>
      <c r="R140" s="55">
        <v>2569</v>
      </c>
      <c r="S140" s="55">
        <v>2243</v>
      </c>
      <c r="T140" s="55">
        <v>2808</v>
      </c>
      <c r="U140" s="55">
        <v>2281</v>
      </c>
      <c r="V140" s="55">
        <v>1800</v>
      </c>
      <c r="W140" s="55">
        <v>2106</v>
      </c>
      <c r="X140" s="55">
        <v>3009</v>
      </c>
      <c r="Y140" s="55">
        <v>2243</v>
      </c>
      <c r="Z140" s="55">
        <v>2483</v>
      </c>
      <c r="AC140" s="55">
        <v>0.89700000000000002</v>
      </c>
      <c r="AD140" s="55">
        <v>1</v>
      </c>
      <c r="AE140" s="55">
        <v>1.024</v>
      </c>
      <c r="AF140" s="55">
        <v>0.88100000000000001</v>
      </c>
      <c r="AG140" s="55">
        <v>0.88700000000000001</v>
      </c>
      <c r="AH140" s="55">
        <v>0.97899999999999998</v>
      </c>
      <c r="AI140" s="55">
        <v>0.95699999999999996</v>
      </c>
      <c r="AJ140" s="55">
        <v>0.86899999999999999</v>
      </c>
      <c r="AK140" s="55">
        <v>0.95799999999999996</v>
      </c>
      <c r="AL140" s="55">
        <v>0.81499999999999995</v>
      </c>
      <c r="AM140" s="55">
        <v>0.81799999999999995</v>
      </c>
      <c r="AN140" s="55">
        <v>0.83799999999999997</v>
      </c>
      <c r="AQ140">
        <f>(3.815+1.232*AC140)*A140/1000</f>
        <v>11.040713375999999</v>
      </c>
      <c r="AR140">
        <f>(3.815+1.232*AD140)*B140/1000</f>
        <v>14.197210999999999</v>
      </c>
      <c r="AS140">
        <f>(3.815+1.232*AE140)*C140/1000</f>
        <v>11.092301079999999</v>
      </c>
      <c r="AT140">
        <f>(3.815+1.232*AF140)*D140/1000</f>
        <v>13.858308575999999</v>
      </c>
      <c r="AU140">
        <f>(3.815+1.232*AG140)*E140/1000</f>
        <v>12.917287487999998</v>
      </c>
      <c r="AV140">
        <f>(3.815+1.232*AH140)*F140/1000</f>
        <v>15.13870092</v>
      </c>
      <c r="AW140">
        <f>(3.815+1.232*AI140)*G140/1000</f>
        <v>11.681022135999999</v>
      </c>
      <c r="AX140">
        <f>(3.815+1.232*AJ140)*H140/1000</f>
        <v>10.748337599999999</v>
      </c>
      <c r="AY140">
        <f>(3.815+1.232*AK140)*I140/1000</f>
        <v>10.594937975999999</v>
      </c>
      <c r="AZ140">
        <f>(3.815+1.232*AL140)*J140/1000</f>
        <v>16.939066199999999</v>
      </c>
      <c r="BA140">
        <f>(3.815+1.232*AM140)*K140/1000</f>
        <v>13.778671032</v>
      </c>
      <c r="BB140">
        <f>(3.815+1.232*AN140)*L140/1000</f>
        <v>13.5727648</v>
      </c>
    </row>
    <row r="141" spans="1:54" ht="17">
      <c r="A141" s="55">
        <v>1975</v>
      </c>
      <c r="B141" s="55">
        <v>2427</v>
      </c>
      <c r="C141" s="55">
        <v>1979</v>
      </c>
      <c r="D141" s="55">
        <v>2643</v>
      </c>
      <c r="E141" s="55">
        <v>2399</v>
      </c>
      <c r="F141" s="55">
        <v>2588</v>
      </c>
      <c r="G141" s="55">
        <v>2222</v>
      </c>
      <c r="H141" s="55">
        <v>2153</v>
      </c>
      <c r="I141" s="55">
        <v>2272</v>
      </c>
      <c r="J141" s="55">
        <v>3473</v>
      </c>
      <c r="K141" s="55">
        <v>2630</v>
      </c>
      <c r="L141" s="55">
        <v>2662</v>
      </c>
      <c r="O141" s="55">
        <v>1935</v>
      </c>
      <c r="P141" s="55">
        <v>2237</v>
      </c>
      <c r="Q141" s="55">
        <v>1945</v>
      </c>
      <c r="R141" s="55">
        <v>2432</v>
      </c>
      <c r="S141" s="55">
        <v>2073</v>
      </c>
      <c r="T141" s="55">
        <v>2176</v>
      </c>
      <c r="U141" s="55">
        <v>2256</v>
      </c>
      <c r="V141" s="55">
        <v>1785</v>
      </c>
      <c r="W141" s="55">
        <v>1985</v>
      </c>
      <c r="X141" s="55">
        <v>3310</v>
      </c>
      <c r="Y141" s="55">
        <v>2031</v>
      </c>
      <c r="Z141" s="55">
        <v>2249</v>
      </c>
      <c r="AC141" s="55">
        <v>1.0189999999999999</v>
      </c>
      <c r="AD141" s="55">
        <v>0.93799999999999994</v>
      </c>
      <c r="AE141" s="55">
        <v>1.0029999999999999</v>
      </c>
      <c r="AF141" s="55">
        <v>0.90800000000000003</v>
      </c>
      <c r="AG141" s="55">
        <v>0.85199999999999998</v>
      </c>
      <c r="AH141" s="55">
        <v>0.93100000000000005</v>
      </c>
      <c r="AI141" s="55">
        <v>0.97499999999999998</v>
      </c>
      <c r="AJ141" s="55">
        <v>0.81799999999999995</v>
      </c>
      <c r="AK141" s="55">
        <v>0.99299999999999999</v>
      </c>
      <c r="AL141" s="55">
        <v>0.85599999999999998</v>
      </c>
      <c r="AM141" s="55">
        <v>0.78500000000000003</v>
      </c>
      <c r="AN141" s="55">
        <v>0.88700000000000001</v>
      </c>
      <c r="AQ141">
        <f>(3.815+1.232*AC141)*A141/1000</f>
        <v>10.014055799999998</v>
      </c>
      <c r="AR141">
        <f>(3.815+1.232*AD141)*B141/1000</f>
        <v>12.063685031999999</v>
      </c>
      <c r="AS141">
        <f>(3.815+1.232*AE141)*C141/1000</f>
        <v>9.9953273839999994</v>
      </c>
      <c r="AT141">
        <f>(3.815+1.232*AF141)*D141/1000</f>
        <v>13.039652808000001</v>
      </c>
      <c r="AU141">
        <f>(3.815+1.232*AG141)*E141/1000</f>
        <v>11.670328935999999</v>
      </c>
      <c r="AV141">
        <f>(3.815+1.232*AH141)*F141/1000</f>
        <v>12.841635296</v>
      </c>
      <c r="AW141">
        <f>(3.815+1.232*AI141)*G141/1000</f>
        <v>11.145996399999998</v>
      </c>
      <c r="AX141">
        <f>(3.815+1.232*AJ141)*H141/1000</f>
        <v>10.383436728000001</v>
      </c>
      <c r="AY141">
        <f>(3.815+1.232*AK141)*I141/1000</f>
        <v>11.447190272</v>
      </c>
      <c r="AZ141">
        <f>(3.815+1.232*AL141)*J141/1000</f>
        <v>16.912093016</v>
      </c>
      <c r="BA141">
        <f>(3.815+1.232*AM141)*K141/1000</f>
        <v>12.576975599999999</v>
      </c>
      <c r="BB141">
        <f>(3.815+1.232*AN141)*L141/1000</f>
        <v>13.064521007999998</v>
      </c>
    </row>
    <row r="142" spans="1:54" ht="17">
      <c r="A142" s="55">
        <v>2192</v>
      </c>
      <c r="B142" s="55">
        <v>1854</v>
      </c>
      <c r="C142" s="55">
        <v>2134</v>
      </c>
      <c r="D142" s="55">
        <v>2582</v>
      </c>
      <c r="E142" s="55">
        <v>1911</v>
      </c>
      <c r="F142" s="55">
        <v>2237</v>
      </c>
      <c r="G142" s="55">
        <v>2549</v>
      </c>
      <c r="H142" s="55">
        <v>2111</v>
      </c>
      <c r="I142" s="55">
        <v>2229</v>
      </c>
      <c r="J142" s="55">
        <v>3545</v>
      </c>
      <c r="K142" s="55">
        <v>2530</v>
      </c>
      <c r="L142" s="55">
        <v>3169</v>
      </c>
      <c r="O142" s="55">
        <v>2067</v>
      </c>
      <c r="P142" s="55">
        <v>1661</v>
      </c>
      <c r="Q142" s="55">
        <v>2071</v>
      </c>
      <c r="R142" s="55">
        <v>2212</v>
      </c>
      <c r="S142" s="55">
        <v>1521</v>
      </c>
      <c r="T142" s="55">
        <v>1988</v>
      </c>
      <c r="U142" s="55">
        <v>2352</v>
      </c>
      <c r="V142" s="55">
        <v>1829</v>
      </c>
      <c r="W142" s="55">
        <v>2021</v>
      </c>
      <c r="X142" s="55">
        <v>3211</v>
      </c>
      <c r="Y142" s="55">
        <v>2159</v>
      </c>
      <c r="Z142" s="55">
        <v>2790</v>
      </c>
      <c r="AC142" s="55">
        <v>0.98</v>
      </c>
      <c r="AD142" s="55">
        <v>0.92200000000000004</v>
      </c>
      <c r="AE142" s="55">
        <v>0.98299999999999998</v>
      </c>
      <c r="AF142" s="55">
        <v>0.92</v>
      </c>
      <c r="AG142" s="55">
        <v>0.86399999999999999</v>
      </c>
      <c r="AH142" s="55">
        <v>0.84099999999999997</v>
      </c>
      <c r="AI142" s="55">
        <v>1.0149999999999999</v>
      </c>
      <c r="AJ142" s="55">
        <v>0.82899999999999996</v>
      </c>
      <c r="AK142" s="55">
        <v>0.874</v>
      </c>
      <c r="AL142" s="55">
        <v>0.95299999999999996</v>
      </c>
      <c r="AM142" s="55">
        <v>0.77200000000000002</v>
      </c>
      <c r="AN142" s="55">
        <v>0.84499999999999997</v>
      </c>
      <c r="AQ142">
        <f>(3.815+1.232*AC142)*A142/1000</f>
        <v>11.009013119999999</v>
      </c>
      <c r="AR142">
        <f>(3.815+1.232*AD142)*B142/1000</f>
        <v>9.1789760159999982</v>
      </c>
      <c r="AS142">
        <f>(3.815+1.232*AE142)*C142/1000</f>
        <v>10.725603503999999</v>
      </c>
      <c r="AT142">
        <f>(3.815+1.232*AF142)*D142/1000</f>
        <v>12.776872079999999</v>
      </c>
      <c r="AU142">
        <f>(3.815+1.232*AG142)*E142/1000</f>
        <v>9.3246251279999992</v>
      </c>
      <c r="AV142">
        <f>(3.815+1.232*AH142)*F142/1000</f>
        <v>10.851937543999998</v>
      </c>
      <c r="AW142">
        <f>(3.815+1.232*AI142)*G142/1000</f>
        <v>12.911908520000001</v>
      </c>
      <c r="AX142">
        <f>(3.815+1.232*AJ142)*H142/1000</f>
        <v>10.209488407999999</v>
      </c>
      <c r="AY142">
        <f>(3.815+1.232*AK142)*I142/1000</f>
        <v>10.903750872</v>
      </c>
      <c r="AZ142">
        <f>(3.815+1.232*AL142)*J142/1000</f>
        <v>17.686345320000001</v>
      </c>
      <c r="BA142">
        <f>(3.815+1.232*AM142)*K142/1000</f>
        <v>12.05824312</v>
      </c>
      <c r="BB142">
        <f>(3.815+1.232*AN142)*L142/1000</f>
        <v>15.388790759999999</v>
      </c>
    </row>
    <row r="143" spans="1:54" ht="17">
      <c r="A143" s="55">
        <v>1795</v>
      </c>
      <c r="B143" s="55">
        <v>2003</v>
      </c>
      <c r="C143" s="55">
        <v>2457</v>
      </c>
      <c r="D143" s="55">
        <v>2147</v>
      </c>
      <c r="E143" s="55">
        <v>1933</v>
      </c>
      <c r="F143" s="55">
        <v>1927</v>
      </c>
      <c r="G143" s="55">
        <v>2116</v>
      </c>
      <c r="H143" s="55">
        <v>2109</v>
      </c>
      <c r="I143" s="55">
        <v>2326</v>
      </c>
      <c r="J143" s="55">
        <v>2883</v>
      </c>
      <c r="K143" s="55">
        <v>2614</v>
      </c>
      <c r="L143" s="55">
        <v>3867</v>
      </c>
      <c r="O143" s="55">
        <v>1760</v>
      </c>
      <c r="P143" s="55">
        <v>1750</v>
      </c>
      <c r="Q143" s="55">
        <v>2281</v>
      </c>
      <c r="R143" s="55">
        <v>1848</v>
      </c>
      <c r="S143" s="55">
        <v>1557</v>
      </c>
      <c r="T143" s="55">
        <v>1640</v>
      </c>
      <c r="U143" s="55">
        <v>2060</v>
      </c>
      <c r="V143" s="55">
        <v>1773</v>
      </c>
      <c r="W143" s="55">
        <v>2217</v>
      </c>
      <c r="X143" s="55">
        <v>2624</v>
      </c>
      <c r="Y143" s="55">
        <v>2104</v>
      </c>
      <c r="Z143" s="55">
        <v>3477</v>
      </c>
      <c r="AC143" s="55">
        <v>0.94299999999999995</v>
      </c>
      <c r="AD143" s="55">
        <v>0.89600000000000002</v>
      </c>
      <c r="AE143" s="55">
        <v>0.97</v>
      </c>
      <c r="AF143" s="55">
        <v>0.85699999999999998</v>
      </c>
      <c r="AG143" s="55">
        <v>0.79600000000000004</v>
      </c>
      <c r="AH143" s="55">
        <v>0.88900000000000001</v>
      </c>
      <c r="AI143" s="55">
        <v>0.92300000000000004</v>
      </c>
      <c r="AJ143" s="55">
        <v>0.86699999999999999</v>
      </c>
      <c r="AK143" s="55">
        <v>0.90600000000000003</v>
      </c>
      <c r="AL143" s="55">
        <v>0.90600000000000003</v>
      </c>
      <c r="AM143" s="55">
        <v>0.85399999999999998</v>
      </c>
      <c r="AN143" s="55">
        <v>0.88</v>
      </c>
      <c r="AQ143">
        <f>(3.815+1.232*AC143)*A143/1000</f>
        <v>8.9333129200000005</v>
      </c>
      <c r="AR143">
        <f>(3.815+1.232*AD143)*B143/1000</f>
        <v>9.8525006160000004</v>
      </c>
      <c r="AS143">
        <f>(3.815+1.232*AE143)*C143/1000</f>
        <v>12.30966828</v>
      </c>
      <c r="AT143">
        <f>(3.815+1.232*AF143)*D143/1000</f>
        <v>10.457659128</v>
      </c>
      <c r="AU143">
        <f>(3.815+1.232*AG143)*E143/1000</f>
        <v>9.2700339759999988</v>
      </c>
      <c r="AV143">
        <f>(3.815+1.232*AH143)*F143/1000</f>
        <v>9.4620478959999996</v>
      </c>
      <c r="AW143">
        <f>(3.815+1.232*AI143)*G143/1000</f>
        <v>10.478719776</v>
      </c>
      <c r="AX143">
        <f>(3.815+1.232*AJ143)*H143/1000</f>
        <v>10.298550696</v>
      </c>
      <c r="AY143">
        <f>(3.815+1.232*AK143)*I143/1000</f>
        <v>11.469952592000002</v>
      </c>
      <c r="AZ143">
        <f>(3.815+1.232*AL143)*J143/1000</f>
        <v>14.216626536000001</v>
      </c>
      <c r="BA143">
        <f>(3.815+1.232*AM143)*K143/1000</f>
        <v>12.722672592</v>
      </c>
      <c r="BB143">
        <f>(3.815+1.232*AN143)*L143/1000</f>
        <v>18.945051719999999</v>
      </c>
    </row>
    <row r="144" spans="1:54" ht="17">
      <c r="A144" s="55">
        <v>1996</v>
      </c>
      <c r="B144" s="55">
        <v>1913</v>
      </c>
      <c r="C144" s="55">
        <v>1783</v>
      </c>
      <c r="D144" s="55">
        <v>1983</v>
      </c>
      <c r="E144" s="55">
        <v>1944</v>
      </c>
      <c r="F144" s="55">
        <v>1962</v>
      </c>
      <c r="G144" s="55">
        <v>2282</v>
      </c>
      <c r="H144" s="55">
        <v>2533</v>
      </c>
      <c r="I144" s="55">
        <v>2813</v>
      </c>
      <c r="J144" s="55">
        <v>2752</v>
      </c>
      <c r="K144" s="55">
        <v>4129</v>
      </c>
      <c r="L144" s="55">
        <v>3265</v>
      </c>
      <c r="O144" s="55">
        <v>1797</v>
      </c>
      <c r="P144" s="55">
        <v>1697</v>
      </c>
      <c r="Q144" s="55">
        <v>1877</v>
      </c>
      <c r="R144" s="55">
        <v>1625</v>
      </c>
      <c r="S144" s="55">
        <v>1598</v>
      </c>
      <c r="T144" s="55">
        <v>1715</v>
      </c>
      <c r="U144" s="55">
        <v>2133</v>
      </c>
      <c r="V144" s="55">
        <v>2202</v>
      </c>
      <c r="W144" s="55">
        <v>2762</v>
      </c>
      <c r="X144" s="55">
        <v>2460</v>
      </c>
      <c r="Y144" s="55">
        <v>3669</v>
      </c>
      <c r="Z144" s="55">
        <v>3020</v>
      </c>
      <c r="AC144" s="55">
        <v>0.98</v>
      </c>
      <c r="AD144" s="55">
        <v>0.874</v>
      </c>
      <c r="AE144" s="55">
        <v>0.92800000000000005</v>
      </c>
      <c r="AF144" s="55">
        <v>0.86099999999999999</v>
      </c>
      <c r="AG144" s="55">
        <v>0.80500000000000005</v>
      </c>
      <c r="AH144" s="55">
        <v>0.85099999999999998</v>
      </c>
      <c r="AI144" s="55">
        <v>0.97299999999999998</v>
      </c>
      <c r="AJ144" s="55">
        <v>0.84099999999999997</v>
      </c>
      <c r="AK144" s="55">
        <v>0.95299999999999996</v>
      </c>
      <c r="AL144" s="55">
        <v>0.91</v>
      </c>
      <c r="AM144" s="55">
        <v>0.80500000000000005</v>
      </c>
      <c r="AN144" s="55">
        <v>0.89900000000000002</v>
      </c>
      <c r="AQ144">
        <f>(3.815+1.232*AC144)*A144/1000</f>
        <v>10.02463056</v>
      </c>
      <c r="AR144">
        <f>(3.815+1.232*AD144)*B144/1000</f>
        <v>9.3579521840000002</v>
      </c>
      <c r="AS144">
        <f>(3.815+1.232*AE144)*C144/1000</f>
        <v>8.8406417679999993</v>
      </c>
      <c r="AT144">
        <f>(3.815+1.232*AF144)*D144/1000</f>
        <v>9.6686162160000002</v>
      </c>
      <c r="AU144">
        <f>(3.815+1.232*AG144)*E144/1000</f>
        <v>9.3443414400000009</v>
      </c>
      <c r="AV144">
        <f>(3.815+1.232*AH144)*F144/1000</f>
        <v>9.5420535839999996</v>
      </c>
      <c r="AW144">
        <f>(3.815+1.232*AI144)*G144/1000</f>
        <v>11.441345552</v>
      </c>
      <c r="AX144">
        <f>(3.815+1.232*AJ144)*H144/1000</f>
        <v>12.287866695999998</v>
      </c>
      <c r="AY144">
        <f>(3.815+1.232*AK144)*I144/1000</f>
        <v>14.034327048</v>
      </c>
      <c r="AZ144">
        <f>(3.815+1.232*AL144)*J144/1000</f>
        <v>13.584202239999998</v>
      </c>
      <c r="BA144">
        <f>(3.815+1.232*AM144)*K144/1000</f>
        <v>19.847112039999999</v>
      </c>
      <c r="BB144">
        <f>(3.815+1.232*AN144)*L144/1000</f>
        <v>16.07218452</v>
      </c>
    </row>
    <row r="145" spans="1:54" ht="17">
      <c r="A145" s="55">
        <v>2410</v>
      </c>
      <c r="B145" s="55">
        <v>2039</v>
      </c>
      <c r="C145" s="55">
        <v>2145</v>
      </c>
      <c r="D145" s="55">
        <v>1984</v>
      </c>
      <c r="E145" s="55">
        <v>2072</v>
      </c>
      <c r="F145" s="55">
        <v>1930</v>
      </c>
      <c r="G145" s="55">
        <v>2265</v>
      </c>
      <c r="H145" s="55">
        <v>2687</v>
      </c>
      <c r="I145" s="55">
        <v>3059</v>
      </c>
      <c r="J145" s="55">
        <v>2665</v>
      </c>
      <c r="K145" s="55">
        <v>4086</v>
      </c>
      <c r="L145" s="55">
        <v>2641</v>
      </c>
      <c r="O145" s="55">
        <v>2238</v>
      </c>
      <c r="P145" s="55">
        <v>1856</v>
      </c>
      <c r="Q145" s="55">
        <v>2257</v>
      </c>
      <c r="R145" s="55">
        <v>1622</v>
      </c>
      <c r="S145" s="55">
        <v>1677</v>
      </c>
      <c r="T145" s="55">
        <v>1675</v>
      </c>
      <c r="U145" s="55">
        <v>2097</v>
      </c>
      <c r="V145" s="55">
        <v>2476</v>
      </c>
      <c r="W145" s="55">
        <v>2834</v>
      </c>
      <c r="X145" s="55">
        <v>2286</v>
      </c>
      <c r="Y145" s="55">
        <v>3691</v>
      </c>
      <c r="Z145" s="55">
        <v>2306</v>
      </c>
      <c r="AC145" s="55">
        <v>0.9</v>
      </c>
      <c r="AD145" s="55">
        <v>0.88700000000000001</v>
      </c>
      <c r="AE145" s="55">
        <v>1.0529999999999999</v>
      </c>
      <c r="AF145" s="55">
        <v>0.82</v>
      </c>
      <c r="AG145" s="55">
        <v>0.82199999999999995</v>
      </c>
      <c r="AH145" s="55">
        <v>0.874</v>
      </c>
      <c r="AI145" s="55">
        <v>0.93400000000000005</v>
      </c>
      <c r="AJ145" s="55">
        <v>0.86899999999999999</v>
      </c>
      <c r="AK145" s="55">
        <v>0.98199999999999998</v>
      </c>
      <c r="AL145" s="55">
        <v>0.89400000000000002</v>
      </c>
      <c r="AM145" s="55">
        <v>0.88900000000000001</v>
      </c>
      <c r="AN145" s="55">
        <v>0.92500000000000004</v>
      </c>
      <c r="AQ145">
        <f>(3.815+1.232*AC145)*A145/1000</f>
        <v>11.866358</v>
      </c>
      <c r="AR145">
        <f>(3.815+1.232*AD145)*B145/1000</f>
        <v>10.006971575999998</v>
      </c>
      <c r="AS145">
        <f>(3.815+1.232*AE145)*C145/1000</f>
        <v>10.965874920000001</v>
      </c>
      <c r="AT145">
        <f>(3.815+1.232*AF145)*D145/1000</f>
        <v>9.5732761599999989</v>
      </c>
      <c r="AU145">
        <f>(3.815+1.232*AG145)*E145/1000</f>
        <v>10.003002687999999</v>
      </c>
      <c r="AV145">
        <f>(3.815+1.232*AH145)*F145/1000</f>
        <v>9.4411122400000007</v>
      </c>
      <c r="AW145">
        <f>(3.815+1.232*AI145)*G145/1000</f>
        <v>11.247283320000001</v>
      </c>
      <c r="AX145">
        <f>(3.815+1.232*AJ145)*H145/1000</f>
        <v>13.127628695999999</v>
      </c>
      <c r="AY145">
        <f>(3.815+1.232*AK145)*I145/1000</f>
        <v>15.370936616</v>
      </c>
      <c r="AZ145">
        <f>(3.815+1.232*AL145)*J145/1000</f>
        <v>13.102227320000001</v>
      </c>
      <c r="BA145">
        <f>(3.815+1.232*AM145)*K145/1000</f>
        <v>20.063273328000001</v>
      </c>
      <c r="BB145">
        <f>(3.815+1.232*AN145)*L145/1000</f>
        <v>13.085098600000002</v>
      </c>
    </row>
    <row r="146" spans="1:54" ht="17">
      <c r="A146" s="55">
        <v>2484</v>
      </c>
      <c r="B146" s="55">
        <v>1935</v>
      </c>
      <c r="C146" s="55">
        <v>2603</v>
      </c>
      <c r="D146" s="55">
        <v>1844</v>
      </c>
      <c r="E146" s="55">
        <v>1983</v>
      </c>
      <c r="F146" s="55">
        <v>1986</v>
      </c>
      <c r="G146" s="55">
        <v>2723</v>
      </c>
      <c r="H146" s="55">
        <v>2339</v>
      </c>
      <c r="I146" s="55">
        <v>2746</v>
      </c>
      <c r="J146" s="55">
        <v>2763</v>
      </c>
      <c r="K146" s="55">
        <v>3554</v>
      </c>
      <c r="L146" s="55">
        <v>2777</v>
      </c>
      <c r="O146" s="55">
        <v>2395</v>
      </c>
      <c r="P146" s="55">
        <v>1758</v>
      </c>
      <c r="Q146" s="55">
        <v>2641</v>
      </c>
      <c r="R146" s="55">
        <v>1531</v>
      </c>
      <c r="S146" s="55">
        <v>1564</v>
      </c>
      <c r="T146" s="55">
        <v>1558</v>
      </c>
      <c r="U146" s="55">
        <v>2668</v>
      </c>
      <c r="V146" s="55">
        <v>1969</v>
      </c>
      <c r="W146" s="55">
        <v>2464</v>
      </c>
      <c r="X146" s="55">
        <v>2341</v>
      </c>
      <c r="Y146" s="55">
        <v>3252</v>
      </c>
      <c r="Z146" s="55">
        <v>2341</v>
      </c>
      <c r="AC146" s="55">
        <v>0.92900000000000005</v>
      </c>
      <c r="AD146" s="55">
        <v>0.91</v>
      </c>
      <c r="AE146" s="55">
        <v>1.052</v>
      </c>
      <c r="AF146" s="55">
        <v>0.81799999999999995</v>
      </c>
      <c r="AG146" s="55">
        <v>0.80900000000000005</v>
      </c>
      <c r="AH146" s="55">
        <v>0.86799999999999999</v>
      </c>
      <c r="AI146" s="55">
        <v>0.92600000000000005</v>
      </c>
      <c r="AJ146" s="55">
        <v>0.92200000000000004</v>
      </c>
      <c r="AK146" s="55">
        <v>0.92700000000000005</v>
      </c>
      <c r="AL146" s="55">
        <v>0.85799999999999998</v>
      </c>
      <c r="AM146" s="55">
        <v>0.90300000000000002</v>
      </c>
      <c r="AN146" s="55">
        <v>0.873</v>
      </c>
      <c r="AQ146">
        <f>(3.815+1.232*AC146)*A146/1000</f>
        <v>12.319467552000001</v>
      </c>
      <c r="AR146">
        <f>(3.815+1.232*AD146)*B146/1000</f>
        <v>9.5513922000000004</v>
      </c>
      <c r="AS146">
        <f>(3.815+1.232*AE146)*C146/1000</f>
        <v>13.304099591999998</v>
      </c>
      <c r="AT146">
        <f>(3.815+1.232*AF146)*D146/1000</f>
        <v>8.8931989439999999</v>
      </c>
      <c r="AU146">
        <f>(3.815+1.232*AG146)*E146/1000</f>
        <v>9.5415773040000005</v>
      </c>
      <c r="AV146">
        <f>(3.815+1.232*AH146)*F146/1000</f>
        <v>9.7003707359999982</v>
      </c>
      <c r="AW146">
        <f>(3.815+1.232*AI146)*G146/1000</f>
        <v>13.494730536</v>
      </c>
      <c r="AX146">
        <f>(3.815+1.232*AJ146)*H146/1000</f>
        <v>11.580164455999999</v>
      </c>
      <c r="AY146">
        <f>(3.815+1.232*AK146)*I146/1000</f>
        <v>13.612097744</v>
      </c>
      <c r="AZ146">
        <f>(3.815+1.232*AL146)*J146/1000</f>
        <v>13.461490727999999</v>
      </c>
      <c r="BA146">
        <f>(3.815+1.232*AM146)*K146/1000</f>
        <v>17.512320784</v>
      </c>
      <c r="BB146">
        <f>(3.815+1.232*AN146)*L146/1000</f>
        <v>13.581018472</v>
      </c>
    </row>
    <row r="147" spans="1:54" ht="17">
      <c r="A147" s="55">
        <v>2045</v>
      </c>
      <c r="B147" s="55">
        <v>2001</v>
      </c>
      <c r="C147" s="55">
        <v>2699</v>
      </c>
      <c r="D147" s="55">
        <v>2309</v>
      </c>
      <c r="E147" s="55">
        <v>1832</v>
      </c>
      <c r="F147" s="55">
        <v>2361</v>
      </c>
      <c r="G147" s="55">
        <v>2365</v>
      </c>
      <c r="H147" s="55">
        <v>2323</v>
      </c>
      <c r="I147" s="55">
        <v>2081</v>
      </c>
      <c r="J147" s="55">
        <v>2484</v>
      </c>
      <c r="K147" s="55">
        <v>3590</v>
      </c>
      <c r="L147" s="55">
        <v>2912</v>
      </c>
      <c r="O147" s="55">
        <v>1893</v>
      </c>
      <c r="P147" s="55">
        <v>1863</v>
      </c>
      <c r="Q147" s="55">
        <v>2601</v>
      </c>
      <c r="R147" s="55">
        <v>1784</v>
      </c>
      <c r="S147" s="55">
        <v>1514</v>
      </c>
      <c r="T147" s="55">
        <v>2062</v>
      </c>
      <c r="U147" s="55">
        <v>2182</v>
      </c>
      <c r="V147" s="55">
        <v>1948</v>
      </c>
      <c r="W147" s="55">
        <v>1816</v>
      </c>
      <c r="X147" s="55">
        <v>2055</v>
      </c>
      <c r="Y147" s="55">
        <v>3270</v>
      </c>
      <c r="Z147" s="55">
        <v>2487</v>
      </c>
      <c r="AC147" s="55">
        <v>0.96399999999999997</v>
      </c>
      <c r="AD147" s="55">
        <v>0.90900000000000003</v>
      </c>
      <c r="AE147" s="55">
        <v>1.014</v>
      </c>
      <c r="AF147" s="55">
        <v>0.83</v>
      </c>
      <c r="AG147" s="55">
        <v>0.78900000000000003</v>
      </c>
      <c r="AH147" s="55">
        <v>0.78400000000000003</v>
      </c>
      <c r="AI147" s="55">
        <v>0.98</v>
      </c>
      <c r="AJ147" s="55">
        <v>0.84199999999999997</v>
      </c>
      <c r="AK147" s="55">
        <v>0.89700000000000002</v>
      </c>
      <c r="AL147" s="55">
        <v>0.84699999999999998</v>
      </c>
      <c r="AM147" s="55">
        <v>0.91500000000000004</v>
      </c>
      <c r="AN147" s="55">
        <v>0.84299999999999997</v>
      </c>
      <c r="AQ147">
        <f>(3.815+1.232*AC147)*A147/1000</f>
        <v>10.230415159999998</v>
      </c>
      <c r="AR147">
        <f>(3.815+1.232*AD147)*B147/1000</f>
        <v>9.8747108879999992</v>
      </c>
      <c r="AS147">
        <f>(3.815+1.232*AE147)*C147/1000</f>
        <v>13.668405352000001</v>
      </c>
      <c r="AT147">
        <f>(3.815+1.232*AF147)*D147/1000</f>
        <v>11.16992604</v>
      </c>
      <c r="AU147">
        <f>(3.815+1.232*AG147)*E147/1000</f>
        <v>8.7698719360000013</v>
      </c>
      <c r="AV147">
        <f>(3.815+1.232*AH147)*F147/1000</f>
        <v>11.287676568</v>
      </c>
      <c r="AW147">
        <f>(3.815+1.232*AI147)*G147/1000</f>
        <v>11.8778814</v>
      </c>
      <c r="AX147">
        <f>(3.815+1.232*AJ147)*H147/1000</f>
        <v>11.271995112000001</v>
      </c>
      <c r="AY147">
        <f>(3.815+1.232*AK147)*I147/1000</f>
        <v>10.238736424000001</v>
      </c>
      <c r="AZ147">
        <f>(3.815+1.232*AL147)*J147/1000</f>
        <v>12.068523936</v>
      </c>
      <c r="BA147">
        <f>(3.815+1.232*AM147)*K147/1000</f>
        <v>17.742785200000004</v>
      </c>
      <c r="BB147">
        <f>(3.815+1.232*AN147)*L147/1000</f>
        <v>14.133613312000001</v>
      </c>
    </row>
    <row r="148" spans="1:54" ht="17">
      <c r="A148" s="55">
        <v>2067</v>
      </c>
      <c r="B148" s="55">
        <v>2111</v>
      </c>
      <c r="C148" s="55">
        <v>2283</v>
      </c>
      <c r="D148" s="55">
        <v>2074</v>
      </c>
      <c r="E148" s="55">
        <v>2745</v>
      </c>
      <c r="F148" s="55">
        <v>2512</v>
      </c>
      <c r="G148" s="55">
        <v>2383</v>
      </c>
      <c r="H148" s="55">
        <v>2257</v>
      </c>
      <c r="I148" s="55">
        <v>1950</v>
      </c>
      <c r="J148" s="55">
        <v>2575</v>
      </c>
      <c r="K148" s="55">
        <v>3820</v>
      </c>
      <c r="L148" s="55">
        <v>3515</v>
      </c>
      <c r="O148" s="55">
        <v>1878</v>
      </c>
      <c r="P148" s="55">
        <v>2048</v>
      </c>
      <c r="Q148" s="55">
        <v>2107</v>
      </c>
      <c r="R148" s="55">
        <v>1638</v>
      </c>
      <c r="S148" s="55">
        <v>2484</v>
      </c>
      <c r="T148" s="55">
        <v>2315</v>
      </c>
      <c r="U148" s="55">
        <v>2140</v>
      </c>
      <c r="V148" s="55">
        <v>1873</v>
      </c>
      <c r="W148" s="55">
        <v>1739</v>
      </c>
      <c r="X148" s="55">
        <v>2090</v>
      </c>
      <c r="Y148" s="55">
        <v>3437</v>
      </c>
      <c r="Z148" s="55">
        <v>3214</v>
      </c>
      <c r="AC148" s="55">
        <v>0.92600000000000005</v>
      </c>
      <c r="AD148" s="55">
        <v>0.93100000000000005</v>
      </c>
      <c r="AE148" s="55">
        <v>0.96399999999999997</v>
      </c>
      <c r="AF148" s="55">
        <v>0.77300000000000002</v>
      </c>
      <c r="AG148" s="55">
        <v>0.82599999999999996</v>
      </c>
      <c r="AH148" s="55">
        <v>0.873</v>
      </c>
      <c r="AI148" s="55">
        <v>0.92300000000000004</v>
      </c>
      <c r="AJ148" s="55">
        <v>0.83799999999999997</v>
      </c>
      <c r="AK148" s="55">
        <v>0.873</v>
      </c>
      <c r="AL148" s="55">
        <v>0.82699999999999996</v>
      </c>
      <c r="AM148" s="55">
        <v>0.91100000000000003</v>
      </c>
      <c r="AN148" s="55">
        <v>0.85399999999999998</v>
      </c>
      <c r="AQ148">
        <f>(3.815+1.232*AC148)*A148/1000</f>
        <v>10.243704744</v>
      </c>
      <c r="AR148">
        <f>(3.815+1.232*AD148)*B148/1000</f>
        <v>10.474765112000002</v>
      </c>
      <c r="AS148">
        <f>(3.815+1.232*AE148)*C148/1000</f>
        <v>11.421045383999999</v>
      </c>
      <c r="AT148">
        <f>(3.815+1.232*AF148)*D148/1000</f>
        <v>9.8874548640000004</v>
      </c>
      <c r="AU148">
        <f>(3.815+1.232*AG148)*E148/1000</f>
        <v>13.265574840000001</v>
      </c>
      <c r="AV148">
        <f>(3.815+1.232*AH148)*F148/1000</f>
        <v>12.285026432</v>
      </c>
      <c r="AW148">
        <f>(3.815+1.232*AI148)*G148/1000</f>
        <v>11.800940088000001</v>
      </c>
      <c r="AX148">
        <f>(3.815+1.232*AJ148)*H148/1000</f>
        <v>10.940617912</v>
      </c>
      <c r="AY148">
        <f>(3.815+1.232*AK148)*I148/1000</f>
        <v>9.5365452000000008</v>
      </c>
      <c r="AZ148">
        <f>(3.815+1.232*AL148)*J148/1000</f>
        <v>12.4471998</v>
      </c>
      <c r="BA148">
        <f>(3.815+1.232*AM148)*K148/1000</f>
        <v>18.860684639999999</v>
      </c>
      <c r="BB148">
        <f>(3.815+1.232*AN148)*L148/1000</f>
        <v>17.107954920000001</v>
      </c>
    </row>
    <row r="149" spans="1:54" ht="17">
      <c r="A149" s="55">
        <v>2142</v>
      </c>
      <c r="B149" s="55">
        <v>1993</v>
      </c>
      <c r="C149" s="55">
        <v>1879</v>
      </c>
      <c r="D149" s="55">
        <v>2344</v>
      </c>
      <c r="E149" s="55">
        <v>2916</v>
      </c>
      <c r="F149" s="55">
        <v>2498</v>
      </c>
      <c r="G149" s="55">
        <v>2160</v>
      </c>
      <c r="H149" s="55">
        <v>2202</v>
      </c>
      <c r="I149" s="55">
        <v>2163</v>
      </c>
      <c r="J149" s="55">
        <v>2704</v>
      </c>
      <c r="K149" s="55">
        <v>3364</v>
      </c>
      <c r="L149" s="55">
        <v>3492</v>
      </c>
      <c r="O149" s="55">
        <v>1845</v>
      </c>
      <c r="P149" s="55">
        <v>1941</v>
      </c>
      <c r="Q149" s="55">
        <v>1807</v>
      </c>
      <c r="R149" s="55">
        <v>1891</v>
      </c>
      <c r="S149" s="55">
        <v>2659</v>
      </c>
      <c r="T149" s="55">
        <v>2433</v>
      </c>
      <c r="U149" s="55">
        <v>2023</v>
      </c>
      <c r="V149" s="55">
        <v>1819</v>
      </c>
      <c r="W149" s="55">
        <v>1865</v>
      </c>
      <c r="X149" s="55">
        <v>2203</v>
      </c>
      <c r="Y149" s="55">
        <v>3089</v>
      </c>
      <c r="Z149" s="55">
        <v>3219</v>
      </c>
      <c r="AC149" s="55">
        <v>0.90900000000000003</v>
      </c>
      <c r="AD149" s="55">
        <v>0.97099999999999997</v>
      </c>
      <c r="AE149" s="55">
        <v>0.92300000000000004</v>
      </c>
      <c r="AF149" s="55">
        <v>0.79</v>
      </c>
      <c r="AG149" s="55">
        <v>0.90500000000000003</v>
      </c>
      <c r="AH149" s="55">
        <v>0.92200000000000004</v>
      </c>
      <c r="AI149" s="55">
        <v>0.89800000000000002</v>
      </c>
      <c r="AJ149" s="55">
        <v>0.83</v>
      </c>
      <c r="AK149" s="55">
        <v>0.89200000000000002</v>
      </c>
      <c r="AL149" s="55">
        <v>0.81200000000000006</v>
      </c>
      <c r="AM149" s="55">
        <v>0.9</v>
      </c>
      <c r="AN149" s="55">
        <v>0.91400000000000003</v>
      </c>
      <c r="AQ149">
        <f>(3.815+1.232*AC149)*A149/1000</f>
        <v>10.570530096000001</v>
      </c>
      <c r="AR149">
        <f>(3.815+1.232*AD149)*B149/1000</f>
        <v>9.9874650959999993</v>
      </c>
      <c r="AS149">
        <f>(3.815+1.232*AE149)*C149/1000</f>
        <v>9.3050635440000011</v>
      </c>
      <c r="AT149">
        <f>(3.815+1.232*AF149)*D149/1000</f>
        <v>11.223728319999999</v>
      </c>
      <c r="AU149">
        <f>(3.815+1.232*AG149)*E149/1000</f>
        <v>14.375763359999999</v>
      </c>
      <c r="AV149">
        <f>(3.815+1.232*AH149)*F149/1000</f>
        <v>12.367358191999999</v>
      </c>
      <c r="AW149">
        <f>(3.815+1.232*AI149)*G149/1000</f>
        <v>10.63008576</v>
      </c>
      <c r="AX149">
        <f>(3.815+1.232*AJ149)*H149/1000</f>
        <v>10.65230712</v>
      </c>
      <c r="AY149">
        <f>(3.815+1.232*AK149)*I149/1000</f>
        <v>10.628860871999999</v>
      </c>
      <c r="AZ149">
        <f>(3.815+1.232*AL149)*J149/1000</f>
        <v>13.020798336</v>
      </c>
      <c r="BA149">
        <f>(3.815+1.232*AM149)*K149/1000</f>
        <v>16.563663200000001</v>
      </c>
      <c r="BB149">
        <f>(3.815+1.232*AN149)*L149/1000</f>
        <v>17.254139616</v>
      </c>
    </row>
    <row r="150" spans="1:54" ht="17">
      <c r="A150" s="55">
        <v>1842</v>
      </c>
      <c r="B150" s="55">
        <v>2011</v>
      </c>
      <c r="C150" s="55">
        <v>2335</v>
      </c>
      <c r="D150" s="55">
        <v>2511</v>
      </c>
      <c r="E150" s="55">
        <v>2401</v>
      </c>
      <c r="F150" s="55">
        <v>1990</v>
      </c>
      <c r="G150" s="55">
        <v>2298</v>
      </c>
      <c r="H150" s="55">
        <v>1957</v>
      </c>
      <c r="I150" s="55">
        <v>2308</v>
      </c>
      <c r="J150" s="55">
        <v>2704</v>
      </c>
      <c r="K150" s="55">
        <v>2776</v>
      </c>
      <c r="L150" s="55">
        <v>3268</v>
      </c>
      <c r="O150" s="55">
        <v>1688</v>
      </c>
      <c r="P150" s="55">
        <v>1909</v>
      </c>
      <c r="Q150" s="55">
        <v>2168</v>
      </c>
      <c r="R150" s="55">
        <v>2359</v>
      </c>
      <c r="S150" s="55">
        <v>2322</v>
      </c>
      <c r="T150" s="55">
        <v>1920</v>
      </c>
      <c r="U150" s="55">
        <v>2098</v>
      </c>
      <c r="V150" s="55">
        <v>1751</v>
      </c>
      <c r="W150" s="55">
        <v>2046</v>
      </c>
      <c r="X150" s="55">
        <v>2164</v>
      </c>
      <c r="Y150" s="55">
        <v>2443</v>
      </c>
      <c r="Z150" s="55">
        <v>3127</v>
      </c>
      <c r="AC150" s="55">
        <v>0.86099999999999999</v>
      </c>
      <c r="AD150" s="55">
        <v>0.97399999999999998</v>
      </c>
      <c r="AE150" s="55">
        <v>0.96199999999999997</v>
      </c>
      <c r="AF150" s="55">
        <v>0.80700000000000005</v>
      </c>
      <c r="AG150" s="55">
        <v>0.91200000000000003</v>
      </c>
      <c r="AH150" s="55">
        <v>0.97399999999999998</v>
      </c>
      <c r="AI150" s="55">
        <v>0.93700000000000006</v>
      </c>
      <c r="AJ150" s="55">
        <v>0.82599999999999996</v>
      </c>
      <c r="AK150" s="55">
        <v>0.86299999999999999</v>
      </c>
      <c r="AL150" s="55">
        <v>0.81499999999999995</v>
      </c>
      <c r="AM150" s="55">
        <v>0.91800000000000004</v>
      </c>
      <c r="AN150" s="55">
        <v>0.92200000000000004</v>
      </c>
      <c r="AQ150">
        <f>(3.815+1.232*AC150)*A150/1000</f>
        <v>8.9811351840000011</v>
      </c>
      <c r="AR150">
        <f>(3.815+1.232*AD150)*B150/1000</f>
        <v>10.085100647999999</v>
      </c>
      <c r="AS150">
        <f>(3.815+1.232*AE150)*C150/1000</f>
        <v>11.675429640000001</v>
      </c>
      <c r="AT150">
        <f>(3.815+1.232*AF150)*D150/1000</f>
        <v>12.075961464000002</v>
      </c>
      <c r="AU150">
        <f>(3.815+1.232*AG150)*E150/1000</f>
        <v>11.857540183999999</v>
      </c>
      <c r="AV150">
        <f>(3.815+1.232*AH150)*F150/1000</f>
        <v>9.9797863199999988</v>
      </c>
      <c r="AW150">
        <f>(3.815+1.232*AI150)*G150/1000</f>
        <v>11.419644431999998</v>
      </c>
      <c r="AX150">
        <f>(3.815+1.232*AJ150)*H150/1000</f>
        <v>9.457460824</v>
      </c>
      <c r="AY150">
        <f>(3.815+1.232*AK150)*I150/1000</f>
        <v>11.258922528000001</v>
      </c>
      <c r="AZ150">
        <f>(3.815+1.232*AL150)*J150/1000</f>
        <v>13.030792319999998</v>
      </c>
      <c r="BA150">
        <f>(3.815+1.232*AM150)*K150/1000</f>
        <v>13.730029376000001</v>
      </c>
      <c r="BB150">
        <f>(3.815+1.232*AN150)*L150/1000</f>
        <v>16.179554271999997</v>
      </c>
    </row>
    <row r="151" spans="1:54" ht="17">
      <c r="A151" s="55">
        <v>1829</v>
      </c>
      <c r="B151" s="55">
        <v>2147</v>
      </c>
      <c r="C151" s="55">
        <v>2096</v>
      </c>
      <c r="D151" s="55">
        <v>2377</v>
      </c>
      <c r="E151" s="55">
        <v>2022</v>
      </c>
      <c r="F151" s="55">
        <v>1908</v>
      </c>
      <c r="G151" s="55">
        <v>2292</v>
      </c>
      <c r="H151" s="55">
        <v>1889</v>
      </c>
      <c r="I151" s="55">
        <v>2229</v>
      </c>
      <c r="J151" s="55">
        <v>2654</v>
      </c>
      <c r="K151" s="55">
        <v>2867</v>
      </c>
      <c r="L151" s="55">
        <v>2653</v>
      </c>
      <c r="O151" s="55">
        <v>1748</v>
      </c>
      <c r="P151" s="55">
        <v>1923</v>
      </c>
      <c r="Q151" s="55">
        <v>1871</v>
      </c>
      <c r="R151" s="55">
        <v>2218</v>
      </c>
      <c r="S151" s="55">
        <v>1693</v>
      </c>
      <c r="T151" s="55">
        <v>1665</v>
      </c>
      <c r="U151" s="55">
        <v>2210</v>
      </c>
      <c r="V151" s="55">
        <v>1703</v>
      </c>
      <c r="W151" s="55">
        <v>1970</v>
      </c>
      <c r="X151" s="55">
        <v>2212</v>
      </c>
      <c r="Y151" s="55">
        <v>2465</v>
      </c>
      <c r="Z151" s="55">
        <v>2306</v>
      </c>
      <c r="AC151" s="55">
        <v>0.91700000000000004</v>
      </c>
      <c r="AD151" s="55">
        <v>0.94899999999999995</v>
      </c>
      <c r="AE151" s="55">
        <v>0.92800000000000005</v>
      </c>
      <c r="AF151" s="55">
        <v>0.93899999999999995</v>
      </c>
      <c r="AG151" s="55">
        <v>0.96699999999999997</v>
      </c>
      <c r="AH151" s="55">
        <v>0.96499999999999997</v>
      </c>
      <c r="AI151" s="55">
        <v>0.91300000000000003</v>
      </c>
      <c r="AJ151" s="55">
        <v>0.89500000000000002</v>
      </c>
      <c r="AK151" s="55">
        <v>0.88700000000000001</v>
      </c>
      <c r="AL151" s="55">
        <v>0.80100000000000005</v>
      </c>
      <c r="AM151" s="55">
        <v>0.88</v>
      </c>
      <c r="AN151" s="55">
        <v>0.95699999999999996</v>
      </c>
      <c r="AQ151">
        <f>(3.815+1.232*AC151)*A151/1000</f>
        <v>9.0439367760000007</v>
      </c>
      <c r="AR151">
        <f>(3.815+1.232*AD151)*B151/1000</f>
        <v>10.701008696000001</v>
      </c>
      <c r="AS151">
        <f>(3.815+1.232*AE151)*C151/1000</f>
        <v>10.392588416000001</v>
      </c>
      <c r="AT151">
        <f>(3.815+1.232*AF151)*D151/1000</f>
        <v>11.818082695999999</v>
      </c>
      <c r="AU151">
        <f>(3.815+1.232*AG151)*E151/1000</f>
        <v>10.122827568</v>
      </c>
      <c r="AV151">
        <f>(3.815+1.232*AH151)*F151/1000</f>
        <v>9.547403039999999</v>
      </c>
      <c r="AW151">
        <f>(3.815+1.232*AI151)*G151/1000</f>
        <v>11.322058272</v>
      </c>
      <c r="AX151">
        <f>(3.815+1.232*AJ151)*H151/1000</f>
        <v>9.2894219600000021</v>
      </c>
      <c r="AY151">
        <f>(3.815+1.232*AK151)*I151/1000</f>
        <v>10.939450535999999</v>
      </c>
      <c r="AZ151">
        <f>(3.815+1.232*AL151)*J151/1000</f>
        <v>12.744062127999999</v>
      </c>
      <c r="BA151">
        <f>(3.815+1.232*AM151)*K151/1000</f>
        <v>14.04589172</v>
      </c>
      <c r="BB151">
        <f>(3.815+1.232*AN151)*L151/1000</f>
        <v>13.249145671999999</v>
      </c>
    </row>
    <row r="152" spans="1:54" ht="17">
      <c r="A152" s="55">
        <v>1972</v>
      </c>
      <c r="B152" s="55">
        <v>1954</v>
      </c>
      <c r="C152" s="55">
        <v>2029</v>
      </c>
      <c r="D152" s="55">
        <v>2005</v>
      </c>
      <c r="E152" s="55">
        <v>1962</v>
      </c>
      <c r="F152" s="55">
        <v>2084</v>
      </c>
      <c r="G152" s="55">
        <v>2981</v>
      </c>
      <c r="H152" s="55">
        <v>1976</v>
      </c>
      <c r="I152" s="55">
        <v>1998</v>
      </c>
      <c r="J152" s="55">
        <v>2664</v>
      </c>
      <c r="K152" s="55">
        <v>2758</v>
      </c>
      <c r="L152" s="55">
        <v>2973</v>
      </c>
      <c r="O152" s="55">
        <v>1836</v>
      </c>
      <c r="P152" s="55">
        <v>1836</v>
      </c>
      <c r="Q152" s="55">
        <v>1835</v>
      </c>
      <c r="R152" s="55">
        <v>1648</v>
      </c>
      <c r="S152" s="55">
        <v>1578</v>
      </c>
      <c r="T152" s="55">
        <v>1731</v>
      </c>
      <c r="U152" s="55">
        <v>2941</v>
      </c>
      <c r="V152" s="55">
        <v>1699</v>
      </c>
      <c r="W152" s="55">
        <v>1843</v>
      </c>
      <c r="X152" s="55">
        <v>2184</v>
      </c>
      <c r="Y152" s="55">
        <v>2315</v>
      </c>
      <c r="Z152" s="55">
        <v>2631</v>
      </c>
      <c r="AC152" s="55">
        <v>0.95499999999999996</v>
      </c>
      <c r="AD152" s="55">
        <v>0.89600000000000002</v>
      </c>
      <c r="AE152" s="55">
        <v>0.89300000000000002</v>
      </c>
      <c r="AF152" s="55">
        <v>0.93300000000000005</v>
      </c>
      <c r="AG152" s="55">
        <v>0.83699999999999997</v>
      </c>
      <c r="AH152" s="55">
        <v>0.872</v>
      </c>
      <c r="AI152" s="55">
        <v>0.96399999999999997</v>
      </c>
      <c r="AJ152" s="55">
        <v>0.90200000000000002</v>
      </c>
      <c r="AK152" s="55">
        <v>0.88400000000000001</v>
      </c>
      <c r="AL152" s="55">
        <v>0.83399999999999996</v>
      </c>
      <c r="AM152" s="55">
        <v>0.86</v>
      </c>
      <c r="AN152" s="55">
        <v>0.86899999999999999</v>
      </c>
      <c r="AQ152">
        <f>(3.815+1.232*AC152)*A152/1000</f>
        <v>9.8433563199999998</v>
      </c>
      <c r="AR152">
        <f>(3.815+1.232*AD152)*B152/1000</f>
        <v>9.6114758880000011</v>
      </c>
      <c r="AS152">
        <f>(3.815+1.232*AE152)*C152/1000</f>
        <v>9.9728921039999978</v>
      </c>
      <c r="AT152">
        <f>(3.815+1.232*AF152)*D152/1000</f>
        <v>9.9537342800000008</v>
      </c>
      <c r="AU152">
        <f>(3.815+1.232*AG152)*E152/1000</f>
        <v>9.5082130080000002</v>
      </c>
      <c r="AV152">
        <f>(3.815+1.232*AH152)*F152/1000</f>
        <v>10.189309536000001</v>
      </c>
      <c r="AW152">
        <f>(3.815+1.232*AI152)*G152/1000</f>
        <v>14.912893688</v>
      </c>
      <c r="AX152">
        <f>(3.815+1.232*AJ152)*H152/1000</f>
        <v>9.7342976639999996</v>
      </c>
      <c r="AY152">
        <f>(3.815+1.232*AK152)*I152/1000</f>
        <v>9.7983678239999996</v>
      </c>
      <c r="AZ152">
        <f>(3.815+1.232*AL152)*J152/1000</f>
        <v>12.900388031999999</v>
      </c>
      <c r="BA152">
        <f>(3.815+1.232*AM152)*K152/1000</f>
        <v>13.44392616</v>
      </c>
      <c r="BB152">
        <f>(3.815+1.232*AN152)*L152/1000</f>
        <v>14.524912583999997</v>
      </c>
    </row>
    <row r="153" spans="1:54" ht="17">
      <c r="A153" s="55">
        <v>2413</v>
      </c>
      <c r="B153" s="55">
        <v>2416</v>
      </c>
      <c r="C153" s="55">
        <v>2359</v>
      </c>
      <c r="D153" s="55">
        <v>1995</v>
      </c>
      <c r="E153" s="55">
        <v>1814</v>
      </c>
      <c r="F153" s="55">
        <v>1933</v>
      </c>
      <c r="G153" s="55">
        <v>2148</v>
      </c>
      <c r="H153" s="55">
        <v>2574</v>
      </c>
      <c r="I153" s="55">
        <v>2182</v>
      </c>
      <c r="J153" s="55">
        <v>3478</v>
      </c>
      <c r="K153" s="55">
        <v>2866</v>
      </c>
      <c r="L153" s="55">
        <v>2727</v>
      </c>
      <c r="O153" s="55">
        <v>2285</v>
      </c>
      <c r="P153" s="55">
        <v>2289</v>
      </c>
      <c r="Q153" s="55">
        <v>2196</v>
      </c>
      <c r="R153" s="55">
        <v>1716</v>
      </c>
      <c r="S153" s="55">
        <v>1487</v>
      </c>
      <c r="T153" s="55">
        <v>1665</v>
      </c>
      <c r="U153" s="55">
        <v>2128</v>
      </c>
      <c r="V153" s="55">
        <v>2477</v>
      </c>
      <c r="W153" s="55">
        <v>1983</v>
      </c>
      <c r="X153" s="55">
        <v>3081</v>
      </c>
      <c r="Y153" s="55">
        <v>2417</v>
      </c>
      <c r="Z153" s="55">
        <v>2495</v>
      </c>
      <c r="AC153" s="55">
        <v>0.93100000000000005</v>
      </c>
      <c r="AD153" s="55">
        <v>0.93899999999999995</v>
      </c>
      <c r="AE153" s="55">
        <v>0.90500000000000003</v>
      </c>
      <c r="AF153" s="55">
        <v>0.82199999999999995</v>
      </c>
      <c r="AG153" s="55">
        <v>0.80400000000000005</v>
      </c>
      <c r="AH153" s="55">
        <v>0.83</v>
      </c>
      <c r="AI153" s="55">
        <v>0.98599999999999999</v>
      </c>
      <c r="AJ153" s="55">
        <v>0.86</v>
      </c>
      <c r="AK153" s="55">
        <v>0.92200000000000004</v>
      </c>
      <c r="AL153" s="55">
        <v>0.82</v>
      </c>
      <c r="AM153" s="55">
        <v>0.83899999999999997</v>
      </c>
      <c r="AN153" s="55">
        <v>0.88500000000000001</v>
      </c>
      <c r="AQ153">
        <f>(3.815+1.232*AC153)*A153/1000</f>
        <v>11.973286696000001</v>
      </c>
      <c r="AR153">
        <f>(3.815+1.232*AD153)*B153/1000</f>
        <v>12.011984767999998</v>
      </c>
      <c r="AS153">
        <f>(3.815+1.232*AE153)*C153/1000</f>
        <v>11.629775639999998</v>
      </c>
      <c r="AT153">
        <f>(3.815+1.232*AF153)*D153/1000</f>
        <v>9.6312694799999985</v>
      </c>
      <c r="AU153">
        <f>(3.815+1.232*AG153)*E153/1000</f>
        <v>8.7172277919999992</v>
      </c>
      <c r="AV153">
        <f>(3.815+1.232*AH153)*F153/1000</f>
        <v>9.3510034799999993</v>
      </c>
      <c r="AW153">
        <f>(3.815+1.232*AI153)*G153/1000</f>
        <v>10.803907296000002</v>
      </c>
      <c r="AX153">
        <f>(3.815+1.232*AJ153)*H153/1000</f>
        <v>12.547014480000001</v>
      </c>
      <c r="AY153">
        <f>(3.815+1.232*AK153)*I153/1000</f>
        <v>10.802872528</v>
      </c>
      <c r="AZ153">
        <f>(3.815+1.232*AL153)*J153/1000</f>
        <v>16.78218472</v>
      </c>
      <c r="BA153">
        <f>(3.815+1.232*AM153)*K153/1000</f>
        <v>13.896225167999999</v>
      </c>
      <c r="BB153">
        <f>(3.815+1.232*AN153)*L153/1000</f>
        <v>13.376807639999999</v>
      </c>
    </row>
    <row r="154" spans="1:54" ht="17">
      <c r="A154" s="55">
        <v>1931</v>
      </c>
      <c r="B154" s="55">
        <v>2618</v>
      </c>
      <c r="C154" s="55">
        <v>2432</v>
      </c>
      <c r="D154" s="55">
        <v>2153</v>
      </c>
      <c r="E154" s="55">
        <v>1958</v>
      </c>
      <c r="F154" s="55">
        <v>2016</v>
      </c>
      <c r="G154" s="55">
        <v>2296</v>
      </c>
      <c r="H154" s="55">
        <v>2861</v>
      </c>
      <c r="I154" s="55">
        <v>2186</v>
      </c>
      <c r="J154" s="55">
        <v>3666</v>
      </c>
      <c r="K154" s="55">
        <v>2545</v>
      </c>
      <c r="L154" s="55">
        <v>2861</v>
      </c>
      <c r="O154" s="55">
        <v>1758</v>
      </c>
      <c r="P154" s="55">
        <v>2598</v>
      </c>
      <c r="Q154" s="55">
        <v>2441</v>
      </c>
      <c r="R154" s="55">
        <v>1746</v>
      </c>
      <c r="S154" s="55">
        <v>1660</v>
      </c>
      <c r="T154" s="55">
        <v>1756</v>
      </c>
      <c r="U154" s="55">
        <v>2165</v>
      </c>
      <c r="V154" s="55">
        <v>2734</v>
      </c>
      <c r="W154" s="55">
        <v>1909</v>
      </c>
      <c r="X154" s="55">
        <v>3095</v>
      </c>
      <c r="Y154" s="55">
        <v>2204</v>
      </c>
      <c r="Z154" s="55">
        <v>2466</v>
      </c>
      <c r="AC154" s="55">
        <v>0.94699999999999995</v>
      </c>
      <c r="AD154" s="55">
        <v>0.94699999999999995</v>
      </c>
      <c r="AE154" s="55">
        <v>0.93100000000000005</v>
      </c>
      <c r="AF154" s="55">
        <v>0.86</v>
      </c>
      <c r="AG154" s="55">
        <v>0.82</v>
      </c>
      <c r="AH154" s="55">
        <v>0.86199999999999999</v>
      </c>
      <c r="AI154" s="55">
        <v>0.99</v>
      </c>
      <c r="AJ154" s="55">
        <v>0.96199999999999997</v>
      </c>
      <c r="AK154" s="55">
        <v>0.90900000000000003</v>
      </c>
      <c r="AL154" s="55">
        <v>0.88600000000000001</v>
      </c>
      <c r="AM154" s="55">
        <v>0.84299999999999997</v>
      </c>
      <c r="AN154" s="55">
        <v>0.91500000000000004</v>
      </c>
      <c r="AQ154">
        <f>(3.815+1.232*AC154)*A154/1000</f>
        <v>9.6196704240000006</v>
      </c>
      <c r="AR154">
        <f>(3.815+1.232*AD154)*B154/1000</f>
        <v>13.042101071999999</v>
      </c>
      <c r="AS154">
        <f>(3.815+1.232*AE154)*C154/1000</f>
        <v>12.067564544000001</v>
      </c>
      <c r="AT154">
        <f>(3.815+1.232*AF154)*D154/1000</f>
        <v>10.494841560000001</v>
      </c>
      <c r="AU154">
        <f>(3.815+1.232*AG154)*E154/1000</f>
        <v>9.4478199200000006</v>
      </c>
      <c r="AV154">
        <f>(3.815+1.232*AH154)*F154/1000</f>
        <v>9.8319997440000009</v>
      </c>
      <c r="AW154">
        <f>(3.815+1.232*AI154)*G154/1000</f>
        <v>11.559625280000001</v>
      </c>
      <c r="AX154">
        <f>(3.815+1.232*AJ154)*H154/1000</f>
        <v>14.305526424</v>
      </c>
      <c r="AY154">
        <f>(3.815+1.232*AK154)*I154/1000</f>
        <v>10.787665168</v>
      </c>
      <c r="AZ154">
        <f>(3.815+1.232*AL154)*J154/1000</f>
        <v>17.987419631999998</v>
      </c>
      <c r="BA154">
        <f>(3.815+1.232*AM154)*K154/1000</f>
        <v>12.352350920000001</v>
      </c>
      <c r="BB154">
        <f>(3.815+1.232*AN154)*L154/1000</f>
        <v>14.139863080000001</v>
      </c>
    </row>
    <row r="155" spans="1:54" ht="17">
      <c r="A155" s="55">
        <v>2362</v>
      </c>
      <c r="B155" s="55">
        <v>2798</v>
      </c>
      <c r="C155" s="55">
        <v>2150</v>
      </c>
      <c r="D155" s="55">
        <v>1861</v>
      </c>
      <c r="E155" s="55">
        <v>1829</v>
      </c>
      <c r="F155" s="55">
        <v>1795</v>
      </c>
      <c r="G155" s="55">
        <v>2691</v>
      </c>
      <c r="H155" s="55">
        <v>2220</v>
      </c>
      <c r="I155" s="55">
        <v>2007</v>
      </c>
      <c r="J155" s="55">
        <v>3084</v>
      </c>
      <c r="K155" s="55">
        <v>3494</v>
      </c>
      <c r="L155" s="55">
        <v>2640</v>
      </c>
      <c r="O155" s="55">
        <v>2152</v>
      </c>
      <c r="P155" s="55">
        <v>2778</v>
      </c>
      <c r="Q155" s="55">
        <v>2184</v>
      </c>
      <c r="R155" s="55">
        <v>1540</v>
      </c>
      <c r="S155" s="55">
        <v>1514</v>
      </c>
      <c r="T155" s="55">
        <v>1577</v>
      </c>
      <c r="U155" s="55">
        <v>2568</v>
      </c>
      <c r="V155" s="55">
        <v>1976</v>
      </c>
      <c r="W155" s="55">
        <v>1732</v>
      </c>
      <c r="X155" s="55">
        <v>2535</v>
      </c>
      <c r="Y155" s="55">
        <v>3097</v>
      </c>
      <c r="Z155" s="55">
        <v>2298</v>
      </c>
      <c r="AC155" s="55">
        <v>0.91100000000000003</v>
      </c>
      <c r="AD155" s="55">
        <v>0.99199999999999999</v>
      </c>
      <c r="AE155" s="55">
        <v>1.0029999999999999</v>
      </c>
      <c r="AF155" s="55">
        <v>0.81100000000000005</v>
      </c>
      <c r="AG155" s="55">
        <v>0.84799999999999998</v>
      </c>
      <c r="AH155" s="55">
        <v>0.871</v>
      </c>
      <c r="AI155" s="55">
        <v>0.94299999999999995</v>
      </c>
      <c r="AJ155" s="55">
        <v>0.95599999999999996</v>
      </c>
      <c r="AK155" s="55">
        <v>0.873</v>
      </c>
      <c r="AL155" s="55">
        <v>0.84399999999999997</v>
      </c>
      <c r="AM155" s="55">
        <v>0.86599999999999999</v>
      </c>
      <c r="AN155" s="55">
        <v>0.86199999999999999</v>
      </c>
      <c r="AQ155">
        <f>(3.815+1.232*AC155)*A155/1000</f>
        <v>11.662025423999999</v>
      </c>
      <c r="AR155">
        <f>(3.815+1.232*AD155)*B155/1000</f>
        <v>14.093928911999999</v>
      </c>
      <c r="AS155">
        <f>(3.815+1.232*AE155)*C155/1000</f>
        <v>10.858996400000001</v>
      </c>
      <c r="AT155">
        <f>(3.815+1.232*AF155)*D155/1000</f>
        <v>8.9591368719999984</v>
      </c>
      <c r="AU155">
        <f>(3.815+1.232*AG155)*E155/1000</f>
        <v>8.8884571440000002</v>
      </c>
      <c r="AV155">
        <f>(3.815+1.232*AH155)*F155/1000</f>
        <v>8.7740892400000003</v>
      </c>
      <c r="AW155">
        <f>(3.815+1.232*AI155)*G155/1000</f>
        <v>13.392504215999999</v>
      </c>
      <c r="AX155">
        <f>(3.815+1.232*AJ155)*H155/1000</f>
        <v>11.08399824</v>
      </c>
      <c r="AY155">
        <f>(3.815+1.232*AK155)*I155/1000</f>
        <v>9.8153057520000004</v>
      </c>
      <c r="AZ155">
        <f>(3.815+1.232*AL155)*J155/1000</f>
        <v>14.972227872000001</v>
      </c>
      <c r="BA155">
        <f>(3.815+1.232*AM155)*K155/1000</f>
        <v>17.057400527999999</v>
      </c>
      <c r="BB155">
        <f>(3.815+1.232*AN155)*L155/1000</f>
        <v>12.875237759999999</v>
      </c>
    </row>
    <row r="156" spans="1:54" ht="17">
      <c r="A156" s="55">
        <v>2128</v>
      </c>
      <c r="B156" s="55">
        <v>2460</v>
      </c>
      <c r="C156" s="55">
        <v>2215</v>
      </c>
      <c r="D156" s="55">
        <v>1943</v>
      </c>
      <c r="E156" s="55">
        <v>1968</v>
      </c>
      <c r="F156" s="55">
        <v>2524</v>
      </c>
      <c r="G156" s="55">
        <v>3224</v>
      </c>
      <c r="H156" s="55">
        <v>2293</v>
      </c>
      <c r="I156" s="55">
        <v>2105</v>
      </c>
      <c r="J156" s="55">
        <v>2626</v>
      </c>
      <c r="K156" s="55">
        <v>3431</v>
      </c>
      <c r="L156" s="55">
        <v>2852</v>
      </c>
      <c r="O156" s="55">
        <v>2048</v>
      </c>
      <c r="P156" s="55">
        <v>2395</v>
      </c>
      <c r="Q156" s="55">
        <v>2095</v>
      </c>
      <c r="R156" s="55">
        <v>1599</v>
      </c>
      <c r="S156" s="55">
        <v>1579</v>
      </c>
      <c r="T156" s="55">
        <v>2286</v>
      </c>
      <c r="U156" s="55">
        <v>3257</v>
      </c>
      <c r="V156" s="55">
        <v>1862</v>
      </c>
      <c r="W156" s="55">
        <v>1811</v>
      </c>
      <c r="X156" s="55">
        <v>2088</v>
      </c>
      <c r="Y156" s="55">
        <v>3048</v>
      </c>
      <c r="Z156" s="55">
        <v>2351</v>
      </c>
      <c r="AC156" s="55">
        <v>0.91100000000000003</v>
      </c>
      <c r="AD156" s="55">
        <v>0.99299999999999999</v>
      </c>
      <c r="AE156" s="55">
        <v>1.016</v>
      </c>
      <c r="AF156" s="55">
        <v>0.82699999999999996</v>
      </c>
      <c r="AG156" s="55">
        <v>0.82799999999999996</v>
      </c>
      <c r="AH156" s="55">
        <v>0.879</v>
      </c>
      <c r="AI156" s="55">
        <v>0.95399999999999996</v>
      </c>
      <c r="AJ156" s="55">
        <v>0.89</v>
      </c>
      <c r="AK156" s="55">
        <v>0.86299999999999999</v>
      </c>
      <c r="AL156" s="55">
        <v>0.82199999999999995</v>
      </c>
      <c r="AM156" s="55">
        <v>0.88600000000000001</v>
      </c>
      <c r="AN156" s="55">
        <v>0.87</v>
      </c>
      <c r="AQ156">
        <f>(3.815+1.232*AC156)*A156/1000</f>
        <v>10.506685056</v>
      </c>
      <c r="AR156">
        <f>(3.815+1.232*AD156)*B156/1000</f>
        <v>12.394404959999997</v>
      </c>
      <c r="AS156">
        <f>(3.815+1.232*AE156)*C156/1000</f>
        <v>11.222767079999999</v>
      </c>
      <c r="AT156">
        <f>(3.815+1.232*AF156)*D156/1000</f>
        <v>9.3921977519999995</v>
      </c>
      <c r="AU156">
        <f>(3.815+1.232*AG156)*E156/1000</f>
        <v>9.5154689280000007</v>
      </c>
      <c r="AV156">
        <f>(3.815+1.232*AH156)*F156/1000</f>
        <v>12.362370272</v>
      </c>
      <c r="AW156">
        <f>(3.815+1.232*AI156)*G156/1000</f>
        <v>16.088817471999999</v>
      </c>
      <c r="AX156">
        <f>(3.815+1.232*AJ156)*H156/1000</f>
        <v>11.262023639999999</v>
      </c>
      <c r="AY156">
        <f>(3.815+1.232*AK156)*I156/1000</f>
        <v>10.26864468</v>
      </c>
      <c r="AZ156">
        <f>(3.815+1.232*AL156)*J156/1000</f>
        <v>12.677550704</v>
      </c>
      <c r="BA156">
        <f>(3.815+1.232*AM156)*K156/1000</f>
        <v>16.834379911999999</v>
      </c>
      <c r="BB156">
        <f>(3.815+1.232*AN156)*L156/1000</f>
        <v>13.93726768</v>
      </c>
    </row>
    <row r="157" spans="1:54" ht="17">
      <c r="A157" s="55">
        <v>2273</v>
      </c>
      <c r="B157" s="55">
        <v>2187</v>
      </c>
      <c r="C157" s="55">
        <v>2135</v>
      </c>
      <c r="D157" s="55">
        <v>2163</v>
      </c>
      <c r="E157" s="55">
        <v>2021</v>
      </c>
      <c r="F157" s="55">
        <v>2547</v>
      </c>
      <c r="G157" s="55">
        <v>3251</v>
      </c>
      <c r="H157" s="55">
        <v>2350</v>
      </c>
      <c r="I157" s="55">
        <v>2038</v>
      </c>
      <c r="J157" s="55">
        <v>2658</v>
      </c>
      <c r="K157" s="55">
        <v>2872</v>
      </c>
      <c r="L157" s="55">
        <v>3178</v>
      </c>
      <c r="O157" s="55">
        <v>2086</v>
      </c>
      <c r="P157" s="55">
        <v>2014</v>
      </c>
      <c r="Q157" s="55">
        <v>2035</v>
      </c>
      <c r="R157" s="55">
        <v>1717</v>
      </c>
      <c r="S157" s="55">
        <v>1590</v>
      </c>
      <c r="T157" s="55">
        <v>2477</v>
      </c>
      <c r="U157" s="55">
        <v>3119</v>
      </c>
      <c r="V157" s="55">
        <v>1886</v>
      </c>
      <c r="W157" s="55">
        <v>1855</v>
      </c>
      <c r="X157" s="55">
        <v>2073</v>
      </c>
      <c r="Y157" s="55">
        <v>2418</v>
      </c>
      <c r="Z157" s="55">
        <v>2845</v>
      </c>
      <c r="AC157" s="55">
        <v>0.96299999999999997</v>
      </c>
      <c r="AD157" s="55">
        <v>0.97399999999999998</v>
      </c>
      <c r="AE157" s="55">
        <v>0.94599999999999995</v>
      </c>
      <c r="AF157" s="55">
        <v>0.82299999999999995</v>
      </c>
      <c r="AG157" s="55">
        <v>0.80200000000000005</v>
      </c>
      <c r="AH157" s="55">
        <v>0.90600000000000003</v>
      </c>
      <c r="AI157" s="55">
        <v>1.01</v>
      </c>
      <c r="AJ157" s="55">
        <v>0.81200000000000006</v>
      </c>
      <c r="AK157" s="55">
        <v>0.86</v>
      </c>
      <c r="AL157" s="55">
        <v>0.79500000000000004</v>
      </c>
      <c r="AM157" s="55">
        <v>0.88800000000000001</v>
      </c>
      <c r="AN157" s="55">
        <v>0.82399999999999995</v>
      </c>
      <c r="AQ157">
        <f>(3.815+1.232*AC157)*A157/1000</f>
        <v>11.368218568</v>
      </c>
      <c r="AR157">
        <f>(3.815+1.232*AD157)*B157/1000</f>
        <v>10.967735015999999</v>
      </c>
      <c r="AS157">
        <f>(3.815+1.232*AE157)*C157/1000</f>
        <v>10.633307719999999</v>
      </c>
      <c r="AT157">
        <f>(3.815+1.232*AF157)*D157/1000</f>
        <v>10.444988567999999</v>
      </c>
      <c r="AU157">
        <f>(3.815+1.232*AG157)*E157/1000</f>
        <v>9.7069923439999997</v>
      </c>
      <c r="AV157">
        <f>(3.815+1.232*AH157)*F157/1000</f>
        <v>12.559746024000001</v>
      </c>
      <c r="AW157">
        <f>(3.815+1.232*AI157)*G157/1000</f>
        <v>16.447849319999996</v>
      </c>
      <c r="AX157">
        <f>(3.815+1.232*AJ157)*H157/1000</f>
        <v>11.316152399999998</v>
      </c>
      <c r="AY157">
        <f>(3.815+1.232*AK157)*I157/1000</f>
        <v>9.9342717600000014</v>
      </c>
      <c r="AZ157">
        <f>(3.815+1.232*AL157)*J157/1000</f>
        <v>12.74362152</v>
      </c>
      <c r="BA157">
        <f>(3.815+1.232*AM157)*K157/1000</f>
        <v>14.098693952000001</v>
      </c>
      <c r="BB157">
        <f>(3.815+1.232*AN157)*L157/1000</f>
        <v>15.350273903999998</v>
      </c>
    </row>
    <row r="158" spans="1:54" ht="17">
      <c r="A158" s="55">
        <v>2541</v>
      </c>
      <c r="B158" s="55">
        <v>2159</v>
      </c>
      <c r="C158" s="55">
        <v>2191</v>
      </c>
      <c r="D158" s="55">
        <v>2107</v>
      </c>
      <c r="E158" s="55">
        <v>2354</v>
      </c>
      <c r="F158" s="55">
        <v>1882</v>
      </c>
      <c r="G158" s="55">
        <v>3056</v>
      </c>
      <c r="H158" s="55">
        <v>2173</v>
      </c>
      <c r="I158" s="55">
        <v>2412</v>
      </c>
      <c r="J158" s="55">
        <v>3780</v>
      </c>
      <c r="K158" s="55">
        <v>2913</v>
      </c>
      <c r="L158" s="55">
        <v>3464</v>
      </c>
      <c r="O158" s="55">
        <v>2379</v>
      </c>
      <c r="P158" s="55">
        <v>2058</v>
      </c>
      <c r="Q158" s="55">
        <v>1962</v>
      </c>
      <c r="R158" s="55">
        <v>1680</v>
      </c>
      <c r="S158" s="55">
        <v>2053</v>
      </c>
      <c r="T158" s="55">
        <v>1749</v>
      </c>
      <c r="U158" s="55">
        <v>3021</v>
      </c>
      <c r="V158" s="55">
        <v>1815</v>
      </c>
      <c r="W158" s="55">
        <v>2237</v>
      </c>
      <c r="X158" s="55">
        <v>3202</v>
      </c>
      <c r="Y158" s="55">
        <v>2368</v>
      </c>
      <c r="Z158" s="55">
        <v>3317</v>
      </c>
      <c r="AC158" s="55">
        <v>0.91800000000000004</v>
      </c>
      <c r="AD158" s="55">
        <v>0.92100000000000004</v>
      </c>
      <c r="AE158" s="55">
        <v>0.95299999999999996</v>
      </c>
      <c r="AF158" s="55">
        <v>0.79400000000000004</v>
      </c>
      <c r="AG158" s="55">
        <v>0.78600000000000003</v>
      </c>
      <c r="AH158" s="55">
        <v>0.97299999999999998</v>
      </c>
      <c r="AI158" s="55">
        <v>0.96</v>
      </c>
      <c r="AJ158" s="55">
        <v>0.80200000000000005</v>
      </c>
      <c r="AK158" s="55">
        <v>0.91</v>
      </c>
      <c r="AL158" s="55">
        <v>0.78</v>
      </c>
      <c r="AM158" s="55">
        <v>0.84199999999999997</v>
      </c>
      <c r="AN158" s="55">
        <v>0.89500000000000002</v>
      </c>
      <c r="AQ158">
        <f>(3.815+1.232*AC158)*A158/1000</f>
        <v>12.567725016000001</v>
      </c>
      <c r="AR158">
        <f>(3.815+1.232*AD158)*B158/1000</f>
        <v>10.686341848</v>
      </c>
      <c r="AS158">
        <f>(3.815+1.232*AE158)*C158/1000</f>
        <v>10.931109335999999</v>
      </c>
      <c r="AT158">
        <f>(3.815+1.232*AF158)*D158/1000</f>
        <v>10.099289256</v>
      </c>
      <c r="AU158">
        <f>(3.815+1.232*AG158)*E158/1000</f>
        <v>11.260010607999998</v>
      </c>
      <c r="AV158">
        <f>(3.815+1.232*AH158)*F158/1000</f>
        <v>9.4358511519999997</v>
      </c>
      <c r="AW158">
        <f>(3.815+1.232*AI158)*G158/1000</f>
        <v>15.27303232</v>
      </c>
      <c r="AX158">
        <f>(3.815+1.232*AJ158)*H158/1000</f>
        <v>10.437058071999999</v>
      </c>
      <c r="AY158">
        <f>(3.815+1.232*AK158)*I158/1000</f>
        <v>11.90592144</v>
      </c>
      <c r="AZ158">
        <f>(3.815+1.232*AL158)*J158/1000</f>
        <v>18.0531288</v>
      </c>
      <c r="BA158">
        <f>(3.815+1.232*AM158)*K158/1000</f>
        <v>14.134878072000001</v>
      </c>
      <c r="BB158">
        <f>(3.815+1.232*AN158)*L158/1000</f>
        <v>17.034704960000003</v>
      </c>
    </row>
    <row r="159" spans="1:54" ht="17">
      <c r="A159" s="55">
        <v>3042</v>
      </c>
      <c r="B159" s="55">
        <v>2262</v>
      </c>
      <c r="C159" s="55">
        <v>2247</v>
      </c>
      <c r="D159" s="55">
        <v>2284</v>
      </c>
      <c r="E159" s="55">
        <v>2527</v>
      </c>
      <c r="F159" s="55">
        <v>1937</v>
      </c>
      <c r="G159" s="55">
        <v>2898</v>
      </c>
      <c r="H159" s="55">
        <v>2338</v>
      </c>
      <c r="I159" s="55">
        <v>2631</v>
      </c>
      <c r="J159" s="55">
        <v>3844</v>
      </c>
      <c r="K159" s="55">
        <v>2606</v>
      </c>
      <c r="L159" s="55">
        <v>3597</v>
      </c>
      <c r="O159" s="55">
        <v>2837</v>
      </c>
      <c r="P159" s="55">
        <v>2091</v>
      </c>
      <c r="Q159" s="55">
        <v>2203</v>
      </c>
      <c r="R159" s="55">
        <v>1950</v>
      </c>
      <c r="S159" s="55">
        <v>2249</v>
      </c>
      <c r="T159" s="55">
        <v>1784</v>
      </c>
      <c r="U159" s="55">
        <v>2826</v>
      </c>
      <c r="V159" s="55">
        <v>2038</v>
      </c>
      <c r="W159" s="55">
        <v>2613</v>
      </c>
      <c r="X159" s="55">
        <v>3395</v>
      </c>
      <c r="Y159" s="55">
        <v>2179</v>
      </c>
      <c r="Z159" s="55">
        <v>3455</v>
      </c>
      <c r="AC159" s="55">
        <v>0.93600000000000005</v>
      </c>
      <c r="AD159" s="55">
        <v>0.95299999999999996</v>
      </c>
      <c r="AE159" s="55">
        <v>0.89600000000000002</v>
      </c>
      <c r="AF159" s="55">
        <v>0.79800000000000004</v>
      </c>
      <c r="AG159" s="55">
        <v>0.872</v>
      </c>
      <c r="AH159" s="55">
        <v>0.93</v>
      </c>
      <c r="AI159" s="55">
        <v>0.98799999999999999</v>
      </c>
      <c r="AJ159" s="55">
        <v>0.83599999999999997</v>
      </c>
      <c r="AK159" s="55">
        <v>0.92800000000000005</v>
      </c>
      <c r="AL159" s="55">
        <v>0.84699999999999998</v>
      </c>
      <c r="AM159" s="55">
        <v>0.81299999999999994</v>
      </c>
      <c r="AN159" s="55">
        <v>0.95799999999999996</v>
      </c>
      <c r="AQ159">
        <f>(3.815+1.232*AC159)*A159/1000</f>
        <v>15.113118384</v>
      </c>
      <c r="AR159">
        <f>(3.815+1.232*AD159)*B159/1000</f>
        <v>11.285335152</v>
      </c>
      <c r="AS159">
        <f>(3.815+1.232*AE159)*C159/1000</f>
        <v>11.052705384000001</v>
      </c>
      <c r="AT159">
        <f>(3.815+1.232*AF159)*D159/1000</f>
        <v>10.958942623999999</v>
      </c>
      <c r="AU159">
        <f>(3.815+1.232*AG159)*E159/1000</f>
        <v>12.355271208</v>
      </c>
      <c r="AV159">
        <f>(3.815+1.232*AH159)*F159/1000</f>
        <v>9.6089921199999999</v>
      </c>
      <c r="AW159">
        <f>(3.815+1.232*AI159)*G159/1000</f>
        <v>14.583361967999998</v>
      </c>
      <c r="AX159">
        <f>(3.815+1.232*AJ159)*H159/1000</f>
        <v>11.327497776</v>
      </c>
      <c r="AY159">
        <f>(3.815+1.232*AK159)*I159/1000</f>
        <v>13.045276775999998</v>
      </c>
      <c r="AZ159">
        <f>(3.815+1.232*AL159)*J159/1000</f>
        <v>18.676089376</v>
      </c>
      <c r="BA159">
        <f>(3.815+1.232*AM159)*K159/1000</f>
        <v>12.552101295999998</v>
      </c>
      <c r="BB159">
        <f>(3.815+1.232*AN159)*L159/1000</f>
        <v>17.967935831999998</v>
      </c>
    </row>
    <row r="160" spans="1:54" ht="17">
      <c r="A160" s="55">
        <v>2546</v>
      </c>
      <c r="B160" s="55">
        <v>2203</v>
      </c>
      <c r="C160" s="55">
        <v>2533</v>
      </c>
      <c r="D160" s="55">
        <v>1889</v>
      </c>
      <c r="E160" s="55">
        <v>1951</v>
      </c>
      <c r="F160" s="55">
        <v>1849</v>
      </c>
      <c r="G160" s="55">
        <v>3209</v>
      </c>
      <c r="H160" s="55">
        <v>2145</v>
      </c>
      <c r="I160" s="55">
        <v>2208</v>
      </c>
      <c r="J160" s="55">
        <v>3517</v>
      </c>
      <c r="K160" s="55">
        <v>2772</v>
      </c>
      <c r="L160" s="55">
        <v>3844</v>
      </c>
      <c r="O160" s="55">
        <v>2339</v>
      </c>
      <c r="P160" s="55">
        <v>2135</v>
      </c>
      <c r="Q160" s="55">
        <v>2477</v>
      </c>
      <c r="R160" s="55">
        <v>1681</v>
      </c>
      <c r="S160" s="55">
        <v>1631</v>
      </c>
      <c r="T160" s="55">
        <v>1630</v>
      </c>
      <c r="U160" s="55">
        <v>3022</v>
      </c>
      <c r="V160" s="55">
        <v>1891</v>
      </c>
      <c r="W160" s="55">
        <v>2124</v>
      </c>
      <c r="X160" s="55">
        <v>3128</v>
      </c>
      <c r="Y160" s="55">
        <v>2236</v>
      </c>
      <c r="Z160" s="55">
        <v>3547</v>
      </c>
      <c r="AC160" s="55">
        <v>0.93200000000000005</v>
      </c>
      <c r="AD160" s="55">
        <v>0.92400000000000004</v>
      </c>
      <c r="AE160" s="55">
        <v>0.98099999999999998</v>
      </c>
      <c r="AF160" s="55">
        <v>0.85299999999999998</v>
      </c>
      <c r="AG160" s="55">
        <v>0.89</v>
      </c>
      <c r="AH160" s="55">
        <v>0.92100000000000004</v>
      </c>
      <c r="AI160" s="55">
        <v>0.97499999999999998</v>
      </c>
      <c r="AJ160" s="55">
        <v>0.872</v>
      </c>
      <c r="AK160" s="55">
        <v>0.99299999999999999</v>
      </c>
      <c r="AL160" s="55">
        <v>0.88300000000000001</v>
      </c>
      <c r="AM160" s="55">
        <v>0.83599999999999997</v>
      </c>
      <c r="AN160" s="55">
        <v>0.96</v>
      </c>
      <c r="AQ160">
        <f>(3.815+1.232*AC160)*A160/1000</f>
        <v>12.636368304000001</v>
      </c>
      <c r="AR160">
        <f>(3.815+1.232*AD160)*B160/1000</f>
        <v>10.912269704</v>
      </c>
      <c r="AS160">
        <f>(3.815+1.232*AE160)*C160/1000</f>
        <v>12.724758536</v>
      </c>
      <c r="AT160">
        <f>(3.815+1.232*AF160)*D160/1000</f>
        <v>9.1916775440000009</v>
      </c>
      <c r="AU160">
        <f>(3.815+1.232*AG160)*E160/1000</f>
        <v>9.5822974799999994</v>
      </c>
      <c r="AV160">
        <f>(3.815+1.232*AH160)*F160/1000</f>
        <v>9.1519435280000003</v>
      </c>
      <c r="AW160">
        <f>(3.815+1.232*AI160)*G160/1000</f>
        <v>16.096985799999999</v>
      </c>
      <c r="AX160">
        <f>(3.815+1.232*AJ160)*H160/1000</f>
        <v>10.48755708</v>
      </c>
      <c r="AY160">
        <f>(3.815+1.232*AK160)*I160/1000</f>
        <v>11.124734207999998</v>
      </c>
      <c r="AZ160">
        <f>(3.815+1.232*AL160)*J160/1000</f>
        <v>17.243344552</v>
      </c>
      <c r="BA160">
        <f>(3.815+1.232*AM160)*K160/1000</f>
        <v>13.430206944</v>
      </c>
      <c r="BB160">
        <f>(3.815+1.232*AN160)*L160/1000</f>
        <v>19.211235680000001</v>
      </c>
    </row>
    <row r="161" spans="1:54" ht="17">
      <c r="A161" s="55">
        <v>2315</v>
      </c>
      <c r="B161" s="55">
        <v>2069</v>
      </c>
      <c r="C161" s="55">
        <v>2092</v>
      </c>
      <c r="D161" s="55">
        <v>1901</v>
      </c>
      <c r="E161" s="55">
        <v>1869</v>
      </c>
      <c r="F161" s="55">
        <v>1972</v>
      </c>
      <c r="G161" s="55">
        <v>2479</v>
      </c>
      <c r="H161" s="55">
        <v>2302</v>
      </c>
      <c r="I161" s="55">
        <v>2127</v>
      </c>
      <c r="J161" s="55">
        <v>2968</v>
      </c>
      <c r="K161" s="55">
        <v>2555</v>
      </c>
      <c r="L161" s="55">
        <v>3633</v>
      </c>
      <c r="O161" s="55">
        <v>2181</v>
      </c>
      <c r="P161" s="55">
        <v>2025</v>
      </c>
      <c r="Q161" s="55">
        <v>2042</v>
      </c>
      <c r="R161" s="55">
        <v>1774</v>
      </c>
      <c r="S161" s="55">
        <v>1627</v>
      </c>
      <c r="T161" s="55">
        <v>1708</v>
      </c>
      <c r="U161" s="55">
        <v>2416</v>
      </c>
      <c r="V161" s="55">
        <v>2123</v>
      </c>
      <c r="W161" s="55">
        <v>1995</v>
      </c>
      <c r="X161" s="55">
        <v>2682</v>
      </c>
      <c r="Y161" s="55">
        <v>2101</v>
      </c>
      <c r="Z161" s="55">
        <v>3431</v>
      </c>
      <c r="AC161" s="55">
        <v>0.91900000000000004</v>
      </c>
      <c r="AD161" s="55">
        <v>0.96899999999999997</v>
      </c>
      <c r="AE161" s="55">
        <v>0.97799999999999998</v>
      </c>
      <c r="AF161" s="55">
        <v>0.89</v>
      </c>
      <c r="AG161" s="55">
        <v>0.83599999999999997</v>
      </c>
      <c r="AH161" s="55">
        <v>0.88200000000000001</v>
      </c>
      <c r="AI161" s="55">
        <v>0.94199999999999995</v>
      </c>
      <c r="AJ161" s="55">
        <v>0.88200000000000001</v>
      </c>
      <c r="AK161" s="55">
        <v>0.96199999999999997</v>
      </c>
      <c r="AL161" s="55">
        <v>0.88900000000000001</v>
      </c>
      <c r="AM161" s="55">
        <v>0.80700000000000005</v>
      </c>
      <c r="AN161" s="55">
        <v>0.92300000000000004</v>
      </c>
      <c r="AQ161">
        <f>(3.815+1.232*AC161)*A161/1000</f>
        <v>11.45278652</v>
      </c>
      <c r="AR161">
        <f>(3.815+1.232*AD161)*B161/1000</f>
        <v>10.363223752</v>
      </c>
      <c r="AS161">
        <f>(3.815+1.232*AE161)*C161/1000</f>
        <v>10.501622432</v>
      </c>
      <c r="AT161">
        <f>(3.815+1.232*AF161)*D161/1000</f>
        <v>9.3367234799999999</v>
      </c>
      <c r="AU161">
        <f>(3.815+1.232*AG161)*E161/1000</f>
        <v>9.0552152879999994</v>
      </c>
      <c r="AV161">
        <f>(3.815+1.232*AH161)*F161/1000</f>
        <v>9.6660025279999999</v>
      </c>
      <c r="AW161">
        <f>(3.815+1.232*AI161)*G161/1000</f>
        <v>12.334373576000001</v>
      </c>
      <c r="AX161">
        <f>(3.815+1.232*AJ161)*H161/1000</f>
        <v>11.283538448</v>
      </c>
      <c r="AY161">
        <f>(3.815+1.232*AK161)*I161/1000</f>
        <v>10.635391368000001</v>
      </c>
      <c r="AZ161">
        <f>(3.815+1.232*AL161)*J161/1000</f>
        <v>14.573616063999999</v>
      </c>
      <c r="BA161">
        <f>(3.815+1.232*AM161)*K161/1000</f>
        <v>12.287567320000001</v>
      </c>
      <c r="BB161">
        <f>(3.815+1.232*AN161)*L161/1000</f>
        <v>17.991110088000003</v>
      </c>
    </row>
    <row r="162" spans="1:54" ht="17">
      <c r="A162" s="55">
        <v>1804</v>
      </c>
      <c r="B162" s="55">
        <v>2122</v>
      </c>
      <c r="C162" s="55">
        <v>2036</v>
      </c>
      <c r="D162" s="55">
        <v>1952</v>
      </c>
      <c r="E162" s="55">
        <v>2035</v>
      </c>
      <c r="F162" s="55">
        <v>1887</v>
      </c>
      <c r="G162" s="55">
        <v>2460</v>
      </c>
      <c r="H162" s="55">
        <v>2720</v>
      </c>
      <c r="I162" s="55">
        <v>2362</v>
      </c>
      <c r="J162" s="55">
        <v>2500</v>
      </c>
      <c r="K162" s="55">
        <v>2303</v>
      </c>
      <c r="L162" s="55">
        <v>2879</v>
      </c>
      <c r="O162" s="55">
        <v>1606</v>
      </c>
      <c r="P162" s="55">
        <v>1981</v>
      </c>
      <c r="Q162" s="55">
        <v>2056</v>
      </c>
      <c r="R162" s="55">
        <v>1682</v>
      </c>
      <c r="S162" s="55">
        <v>1721</v>
      </c>
      <c r="T162" s="55">
        <v>1646</v>
      </c>
      <c r="U162" s="55">
        <v>2252</v>
      </c>
      <c r="V162" s="55">
        <v>2752</v>
      </c>
      <c r="W162" s="55">
        <v>2140</v>
      </c>
      <c r="X162" s="55">
        <v>2068</v>
      </c>
      <c r="Y162" s="55">
        <v>1972</v>
      </c>
      <c r="Z162" s="55">
        <v>2664</v>
      </c>
      <c r="AC162" s="55">
        <v>0.94199999999999995</v>
      </c>
      <c r="AD162" s="55">
        <v>0.97899999999999998</v>
      </c>
      <c r="AE162" s="55">
        <v>0.97599999999999998</v>
      </c>
      <c r="AF162" s="55">
        <v>0.93300000000000005</v>
      </c>
      <c r="AG162" s="55">
        <v>0.871</v>
      </c>
      <c r="AH162" s="55">
        <v>0.86599999999999999</v>
      </c>
      <c r="AI162" s="55">
        <v>0.97499999999999998</v>
      </c>
      <c r="AJ162" s="55">
        <v>0.92200000000000004</v>
      </c>
      <c r="AK162" s="55">
        <v>0.93799999999999994</v>
      </c>
      <c r="AL162" s="55">
        <v>0.90400000000000003</v>
      </c>
      <c r="AM162" s="55">
        <v>0.82199999999999995</v>
      </c>
      <c r="AN162" s="55">
        <v>0.94499999999999995</v>
      </c>
      <c r="AQ162">
        <f>(3.815+1.232*AC162)*A162/1000</f>
        <v>8.975881376000002</v>
      </c>
      <c r="AR162">
        <f>(3.815+1.232*AD162)*B162/1000</f>
        <v>10.654833615999999</v>
      </c>
      <c r="AS162">
        <f>(3.815+1.232*AE162)*C162/1000</f>
        <v>10.215491552</v>
      </c>
      <c r="AT162">
        <f>(3.815+1.232*AF162)*D162/1000</f>
        <v>9.6906181119999992</v>
      </c>
      <c r="AU162">
        <f>(3.815+1.232*AG162)*E162/1000</f>
        <v>9.947226520000001</v>
      </c>
      <c r="AV162">
        <f>(3.815+1.232*AH162)*F162/1000</f>
        <v>9.2121679439999991</v>
      </c>
      <c r="AW162">
        <f>(3.815+1.232*AI162)*G162/1000</f>
        <v>12.339851999999999</v>
      </c>
      <c r="AX162">
        <f>(3.815+1.232*AJ162)*H162/1000</f>
        <v>13.466458879999998</v>
      </c>
      <c r="AY162">
        <f>(3.815+1.232*AK162)*I162/1000</f>
        <v>11.740594991999998</v>
      </c>
      <c r="AZ162">
        <f>(3.815+1.232*AL162)*J162/1000</f>
        <v>12.321819999999999</v>
      </c>
      <c r="BA162">
        <f>(3.815+1.232*AM162)*K162/1000</f>
        <v>11.118202311999999</v>
      </c>
      <c r="BB162">
        <f>(3.815+1.232*AN162)*L162/1000</f>
        <v>14.33523196</v>
      </c>
    </row>
    <row r="163" spans="1:54" ht="17">
      <c r="A163" s="55">
        <v>1895</v>
      </c>
      <c r="B163" s="55">
        <v>2226</v>
      </c>
      <c r="C163" s="55">
        <v>2327</v>
      </c>
      <c r="D163" s="55">
        <v>2431</v>
      </c>
      <c r="E163" s="55">
        <v>1782</v>
      </c>
      <c r="F163" s="55">
        <v>2162</v>
      </c>
      <c r="G163" s="55">
        <v>2356</v>
      </c>
      <c r="H163" s="55">
        <v>2464</v>
      </c>
      <c r="I163" s="55">
        <v>2122</v>
      </c>
      <c r="J163" s="55">
        <v>2857</v>
      </c>
      <c r="K163" s="55">
        <v>2638</v>
      </c>
      <c r="L163" s="55">
        <v>2948</v>
      </c>
      <c r="O163" s="55">
        <v>1679</v>
      </c>
      <c r="P163" s="55">
        <v>2155</v>
      </c>
      <c r="Q163" s="55">
        <v>2139</v>
      </c>
      <c r="R163" s="55">
        <v>2279</v>
      </c>
      <c r="S163" s="55">
        <v>1619</v>
      </c>
      <c r="T163" s="55">
        <v>1723</v>
      </c>
      <c r="U163" s="55">
        <v>2168</v>
      </c>
      <c r="V163" s="55">
        <v>2478</v>
      </c>
      <c r="W163" s="55">
        <v>1930</v>
      </c>
      <c r="X163" s="55">
        <v>2328</v>
      </c>
      <c r="Y163" s="55">
        <v>2160</v>
      </c>
      <c r="Z163" s="55">
        <v>2567</v>
      </c>
      <c r="AC163" s="55">
        <v>0.89</v>
      </c>
      <c r="AD163" s="55">
        <v>0.93400000000000005</v>
      </c>
      <c r="AE163" s="55">
        <v>1.01</v>
      </c>
      <c r="AF163" s="55">
        <v>0.86199999999999999</v>
      </c>
      <c r="AG163" s="55">
        <v>0.84499999999999997</v>
      </c>
      <c r="AH163" s="55">
        <v>0.872</v>
      </c>
      <c r="AI163" s="55">
        <v>0.91500000000000004</v>
      </c>
      <c r="AJ163" s="55">
        <v>1.012</v>
      </c>
      <c r="AK163" s="55">
        <v>0.90600000000000003</v>
      </c>
      <c r="AL163" s="55">
        <v>0.82699999999999996</v>
      </c>
      <c r="AM163" s="55">
        <v>0.85599999999999998</v>
      </c>
      <c r="AN163" s="55">
        <v>0.92500000000000004</v>
      </c>
      <c r="AQ163">
        <f>(3.815+1.232*AC163)*A163/1000</f>
        <v>9.3072546000000003</v>
      </c>
      <c r="AR163">
        <f>(3.815+1.232*AD163)*B163/1000</f>
        <v>11.053621488000001</v>
      </c>
      <c r="AS163">
        <f>(3.815+1.232*AE163)*C163/1000</f>
        <v>11.773037639999998</v>
      </c>
      <c r="AT163">
        <f>(3.815+1.232*AF163)*D163/1000</f>
        <v>11.855948104000001</v>
      </c>
      <c r="AU163">
        <f>(3.815+1.232*AG163)*E163/1000</f>
        <v>8.6534632800000004</v>
      </c>
      <c r="AV163">
        <f>(3.815+1.232*AH163)*F163/1000</f>
        <v>10.570675247999999</v>
      </c>
      <c r="AW163">
        <f>(3.815+1.232*AI163)*G163/1000</f>
        <v>11.644011680000002</v>
      </c>
      <c r="AX163">
        <f>(3.815+1.232*AJ163)*H163/1000</f>
        <v>12.472235775999998</v>
      </c>
      <c r="AY163">
        <f>(3.815+1.232*AK163)*I163/1000</f>
        <v>10.463989424000001</v>
      </c>
      <c r="AZ163">
        <f>(3.815+1.232*AL163)*J163/1000</f>
        <v>13.810349448</v>
      </c>
      <c r="BA163">
        <f>(3.815+1.232*AM163)*K163/1000</f>
        <v>12.845983695999999</v>
      </c>
      <c r="BB163">
        <f>(3.815+1.232*AN163)*L163/1000</f>
        <v>14.6061608</v>
      </c>
    </row>
    <row r="164" spans="1:54" ht="17">
      <c r="A164" s="55">
        <v>1993</v>
      </c>
      <c r="B164" s="55">
        <v>2130</v>
      </c>
      <c r="C164" s="55">
        <v>2127</v>
      </c>
      <c r="D164" s="55">
        <v>2821</v>
      </c>
      <c r="E164" s="55">
        <v>1929</v>
      </c>
      <c r="F164" s="55">
        <v>1751</v>
      </c>
      <c r="G164" s="55">
        <v>2319</v>
      </c>
      <c r="H164" s="55">
        <v>2416</v>
      </c>
      <c r="I164" s="55">
        <v>2332</v>
      </c>
      <c r="J164" s="55">
        <v>2778</v>
      </c>
      <c r="K164" s="55">
        <v>2460</v>
      </c>
      <c r="L164" s="55">
        <v>2921</v>
      </c>
      <c r="O164" s="55">
        <v>1749</v>
      </c>
      <c r="P164" s="55">
        <v>2133</v>
      </c>
      <c r="Q164" s="55">
        <v>2048</v>
      </c>
      <c r="R164" s="55">
        <v>2720</v>
      </c>
      <c r="S164" s="55">
        <v>1637</v>
      </c>
      <c r="T164" s="55">
        <v>1532</v>
      </c>
      <c r="U164" s="55">
        <v>2157</v>
      </c>
      <c r="V164" s="55">
        <v>2308</v>
      </c>
      <c r="W164" s="55">
        <v>2096</v>
      </c>
      <c r="X164" s="55">
        <v>2298</v>
      </c>
      <c r="Y164" s="55">
        <v>2027</v>
      </c>
      <c r="Z164" s="55">
        <v>2557</v>
      </c>
      <c r="AC164" s="55">
        <v>0.88600000000000001</v>
      </c>
      <c r="AD164" s="55">
        <v>0.96799999999999997</v>
      </c>
      <c r="AE164" s="55">
        <v>0.91900000000000004</v>
      </c>
      <c r="AF164" s="55">
        <v>0.93799999999999994</v>
      </c>
      <c r="AG164" s="55">
        <v>0.90900000000000003</v>
      </c>
      <c r="AH164" s="55">
        <v>0.79700000000000004</v>
      </c>
      <c r="AI164" s="55">
        <v>0.92</v>
      </c>
      <c r="AJ164" s="55">
        <v>1.006</v>
      </c>
      <c r="AK164" s="55">
        <v>0.91</v>
      </c>
      <c r="AL164" s="55">
        <v>0.81499999999999995</v>
      </c>
      <c r="AM164" s="55">
        <v>0.81899999999999995</v>
      </c>
      <c r="AN164" s="55">
        <v>0.871</v>
      </c>
      <c r="AQ164">
        <f>(3.815+1.232*AC164)*A164/1000</f>
        <v>9.7787581359999987</v>
      </c>
      <c r="AR164">
        <f>(3.815+1.232*AD164)*B164/1000</f>
        <v>10.66613688</v>
      </c>
      <c r="AS164">
        <f>(3.815+1.232*AE164)*C164/1000</f>
        <v>10.522711416</v>
      </c>
      <c r="AT164">
        <f>(3.815+1.232*AF164)*D164/1000</f>
        <v>14.022107736000001</v>
      </c>
      <c r="AU164">
        <f>(3.815+1.232*AG164)*E164/1000</f>
        <v>9.5193989519999995</v>
      </c>
      <c r="AV164">
        <f>(3.815+1.232*AH164)*F164/1000</f>
        <v>8.3993789039999989</v>
      </c>
      <c r="AW164">
        <f>(3.815+1.232*AI164)*G164/1000</f>
        <v>11.475432359999999</v>
      </c>
      <c r="AX164">
        <f>(3.815+1.232*AJ164)*H164/1000</f>
        <v>12.211411072000001</v>
      </c>
      <c r="AY164">
        <f>(3.815+1.232*AK164)*I164/1000</f>
        <v>11.511031839999999</v>
      </c>
      <c r="AZ164">
        <f>(3.815+1.232*AL164)*J164/1000</f>
        <v>13.387404239999999</v>
      </c>
      <c r="BA164">
        <f>(3.815+1.232*AM164)*K164/1000</f>
        <v>11.867059680000001</v>
      </c>
      <c r="BB164">
        <f>(3.815+1.232*AN164)*L164/1000</f>
        <v>14.278058312000001</v>
      </c>
    </row>
    <row r="165" spans="1:54" ht="17">
      <c r="A165" s="55">
        <v>2442</v>
      </c>
      <c r="B165" s="55">
        <v>2014</v>
      </c>
      <c r="C165" s="55">
        <v>1919</v>
      </c>
      <c r="D165" s="55">
        <v>3139</v>
      </c>
      <c r="E165" s="55">
        <v>1893</v>
      </c>
      <c r="F165" s="55">
        <v>1792</v>
      </c>
      <c r="G165" s="55">
        <v>2549</v>
      </c>
      <c r="H165" s="55">
        <v>2437</v>
      </c>
      <c r="I165" s="55">
        <v>2447</v>
      </c>
      <c r="J165" s="55">
        <v>2800</v>
      </c>
      <c r="K165" s="55">
        <v>2523</v>
      </c>
      <c r="L165" s="55">
        <v>2709</v>
      </c>
      <c r="O165" s="55">
        <v>2090</v>
      </c>
      <c r="P165" s="55">
        <v>2025</v>
      </c>
      <c r="Q165" s="55">
        <v>1893</v>
      </c>
      <c r="R165" s="55">
        <v>2769</v>
      </c>
      <c r="S165" s="55">
        <v>1575</v>
      </c>
      <c r="T165" s="55">
        <v>1679</v>
      </c>
      <c r="U165" s="55">
        <v>2119</v>
      </c>
      <c r="V165" s="55">
        <v>2263</v>
      </c>
      <c r="W165" s="55">
        <v>2208</v>
      </c>
      <c r="X165" s="55">
        <v>2189</v>
      </c>
      <c r="Y165" s="55">
        <v>2068</v>
      </c>
      <c r="Z165" s="55">
        <v>2442</v>
      </c>
      <c r="AC165" s="55">
        <v>0.878</v>
      </c>
      <c r="AD165" s="55">
        <v>1.0009999999999999</v>
      </c>
      <c r="AE165" s="55">
        <v>0.96299999999999997</v>
      </c>
      <c r="AF165" s="55">
        <v>0.96399999999999997</v>
      </c>
      <c r="AG165" s="55">
        <v>0.84799999999999998</v>
      </c>
      <c r="AH165" s="55">
        <v>0.875</v>
      </c>
      <c r="AI165" s="55">
        <v>0.93</v>
      </c>
      <c r="AJ165" s="55">
        <v>0.95499999999999996</v>
      </c>
      <c r="AK165" s="55">
        <v>0.89900000000000002</v>
      </c>
      <c r="AL165" s="55">
        <v>0.82699999999999996</v>
      </c>
      <c r="AM165" s="55">
        <v>0.82399999999999995</v>
      </c>
      <c r="AN165" s="55">
        <v>0.876</v>
      </c>
      <c r="AQ165">
        <f>(3.815+1.232*AC165)*A165/1000</f>
        <v>11.957731632000002</v>
      </c>
      <c r="AR165">
        <f>(3.815+1.232*AD165)*B165/1000</f>
        <v>10.167139248</v>
      </c>
      <c r="AS165">
        <f>(3.815+1.232*AE165)*C165/1000</f>
        <v>9.5977173039999997</v>
      </c>
      <c r="AT165">
        <f>(3.815+1.232*AF165)*D165/1000</f>
        <v>15.703312071999999</v>
      </c>
      <c r="AU165">
        <f>(3.815+1.232*AG165)*E165/1000</f>
        <v>9.1994802480000004</v>
      </c>
      <c r="AV165">
        <f>(3.815+1.232*AH165)*F165/1000</f>
        <v>8.7682559999999992</v>
      </c>
      <c r="AW165">
        <f>(3.815+1.232*AI165)*G165/1000</f>
        <v>12.644977240000001</v>
      </c>
      <c r="AX165">
        <f>(3.815+1.232*AJ165)*H165/1000</f>
        <v>12.164431719999998</v>
      </c>
      <c r="AY165">
        <f>(3.815+1.232*AK165)*I165/1000</f>
        <v>12.045523896000001</v>
      </c>
      <c r="AZ165">
        <f>(3.815+1.232*AL165)*J165/1000</f>
        <v>13.534819199999999</v>
      </c>
      <c r="BA165">
        <f>(3.815+1.232*AM165)*K165/1000</f>
        <v>12.186513863999998</v>
      </c>
      <c r="BB165">
        <f>(3.815+1.232*AN165)*L165/1000</f>
        <v>13.258474487999999</v>
      </c>
    </row>
    <row r="166" spans="1:54" ht="17">
      <c r="A166" s="55">
        <v>1862</v>
      </c>
      <c r="B166" s="55">
        <v>2062</v>
      </c>
      <c r="C166" s="55">
        <v>2063</v>
      </c>
      <c r="D166" s="55">
        <v>2665</v>
      </c>
      <c r="E166" s="55">
        <v>2009</v>
      </c>
      <c r="F166" s="55">
        <v>1948</v>
      </c>
      <c r="G166" s="55">
        <v>2441</v>
      </c>
      <c r="H166" s="55">
        <v>2241</v>
      </c>
      <c r="I166" s="55">
        <v>2069</v>
      </c>
      <c r="J166" s="55">
        <v>2577</v>
      </c>
      <c r="K166" s="55">
        <v>3315</v>
      </c>
      <c r="L166" s="55">
        <v>2961</v>
      </c>
      <c r="O166" s="55">
        <v>1704</v>
      </c>
      <c r="P166" s="55">
        <v>2109</v>
      </c>
      <c r="Q166" s="55">
        <v>2025</v>
      </c>
      <c r="R166" s="55">
        <v>2412</v>
      </c>
      <c r="S166" s="55">
        <v>1688</v>
      </c>
      <c r="T166" s="55">
        <v>1797</v>
      </c>
      <c r="U166" s="55">
        <v>2196</v>
      </c>
      <c r="V166" s="55">
        <v>2027</v>
      </c>
      <c r="W166" s="55">
        <v>1803</v>
      </c>
      <c r="X166" s="55">
        <v>2053</v>
      </c>
      <c r="Y166" s="55">
        <v>2759</v>
      </c>
      <c r="Z166" s="55">
        <v>2520</v>
      </c>
      <c r="AC166" s="55">
        <v>0.85599999999999998</v>
      </c>
      <c r="AD166" s="55">
        <v>1.0049999999999999</v>
      </c>
      <c r="AE166" s="55">
        <v>0.98699999999999999</v>
      </c>
      <c r="AF166" s="55">
        <v>0.88200000000000001</v>
      </c>
      <c r="AG166" s="55">
        <v>0.83199999999999996</v>
      </c>
      <c r="AH166" s="55">
        <v>0.93700000000000006</v>
      </c>
      <c r="AI166" s="55">
        <v>0.83099999999999996</v>
      </c>
      <c r="AJ166" s="55">
        <v>0.92900000000000005</v>
      </c>
      <c r="AK166" s="55">
        <v>0.90200000000000002</v>
      </c>
      <c r="AL166" s="55">
        <v>0.78200000000000003</v>
      </c>
      <c r="AM166" s="55">
        <v>0.81899999999999995</v>
      </c>
      <c r="AN166" s="55">
        <v>0.90200000000000002</v>
      </c>
      <c r="AQ166">
        <f>(3.815+1.232*AC166)*A166/1000</f>
        <v>9.067180303999999</v>
      </c>
      <c r="AR166">
        <f>(3.815+1.232*AD166)*B166/1000</f>
        <v>10.41961592</v>
      </c>
      <c r="AS166">
        <f>(3.815+1.232*AE166)*C166/1000</f>
        <v>10.378919992</v>
      </c>
      <c r="AT166">
        <f>(3.815+1.232*AF166)*D166/1000</f>
        <v>13.06282796</v>
      </c>
      <c r="AU166">
        <f>(3.815+1.232*AG166)*E166/1000</f>
        <v>9.7236082159999988</v>
      </c>
      <c r="AV166">
        <f>(3.815+1.232*AH166)*F166/1000</f>
        <v>9.6803600320000012</v>
      </c>
      <c r="AW166">
        <f>(3.815+1.232*AI166)*G166/1000</f>
        <v>11.811491272</v>
      </c>
      <c r="AX166">
        <f>(3.815+1.232*AJ166)*H166/1000</f>
        <v>11.114302248</v>
      </c>
      <c r="AY166">
        <f>(3.815+1.232*AK166)*I166/1000</f>
        <v>10.192440216</v>
      </c>
      <c r="AZ166">
        <f>(3.815+1.232*AL166)*J166/1000</f>
        <v>12.313998648</v>
      </c>
      <c r="BA166">
        <f>(3.815+1.232*AM166)*K166/1000</f>
        <v>15.99158652</v>
      </c>
      <c r="BB166">
        <f>(3.815+1.232*AN166)*L166/1000</f>
        <v>14.586667704</v>
      </c>
    </row>
    <row r="167" spans="1:54" ht="17">
      <c r="A167" s="55">
        <v>2308</v>
      </c>
      <c r="B167" s="55">
        <v>2102</v>
      </c>
      <c r="C167" s="55">
        <v>2101</v>
      </c>
      <c r="D167" s="55">
        <v>2515</v>
      </c>
      <c r="E167" s="55">
        <v>2587</v>
      </c>
      <c r="F167" s="55">
        <v>1872</v>
      </c>
      <c r="G167" s="55">
        <v>2279</v>
      </c>
      <c r="H167" s="55">
        <v>2169</v>
      </c>
      <c r="I167" s="55">
        <v>2205</v>
      </c>
      <c r="J167" s="55">
        <v>2711</v>
      </c>
      <c r="K167" s="55">
        <v>3905</v>
      </c>
      <c r="L167" s="55">
        <v>2651</v>
      </c>
      <c r="O167" s="55">
        <v>2074</v>
      </c>
      <c r="P167" s="55">
        <v>2047</v>
      </c>
      <c r="Q167" s="55">
        <v>1936</v>
      </c>
      <c r="R167" s="55">
        <v>2188</v>
      </c>
      <c r="S167" s="55">
        <v>2448</v>
      </c>
      <c r="T167" s="55">
        <v>1705</v>
      </c>
      <c r="U167" s="55">
        <v>2073</v>
      </c>
      <c r="V167" s="55">
        <v>1937</v>
      </c>
      <c r="W167" s="55">
        <v>1963</v>
      </c>
      <c r="X167" s="55">
        <v>2161</v>
      </c>
      <c r="Y167" s="55">
        <v>3461</v>
      </c>
      <c r="Z167" s="55">
        <v>2269</v>
      </c>
      <c r="AC167" s="55">
        <v>0.91500000000000004</v>
      </c>
      <c r="AD167" s="55">
        <v>1.0229999999999999</v>
      </c>
      <c r="AE167" s="55">
        <v>0.98199999999999998</v>
      </c>
      <c r="AF167" s="55">
        <v>0.90500000000000003</v>
      </c>
      <c r="AG167" s="55">
        <v>0.84</v>
      </c>
      <c r="AH167" s="55">
        <v>0.92200000000000004</v>
      </c>
      <c r="AI167" s="55">
        <v>0.9</v>
      </c>
      <c r="AJ167" s="55">
        <v>0.90500000000000003</v>
      </c>
      <c r="AK167" s="55">
        <v>0.871</v>
      </c>
      <c r="AL167" s="55">
        <v>0.79700000000000004</v>
      </c>
      <c r="AM167" s="55">
        <v>0.83199999999999996</v>
      </c>
      <c r="AN167" s="55">
        <v>0.85099999999999998</v>
      </c>
      <c r="AQ167">
        <f>(3.815+1.232*AC167)*A167/1000</f>
        <v>11.40678224</v>
      </c>
      <c r="AR167">
        <f>(3.815+1.232*AD167)*B167/1000</f>
        <v>10.668356272</v>
      </c>
      <c r="AS167">
        <f>(3.815+1.232*AE167)*C167/1000</f>
        <v>10.557155224000001</v>
      </c>
      <c r="AT167">
        <f>(3.815+1.232*AF167)*D167/1000</f>
        <v>12.3988494</v>
      </c>
      <c r="AU167">
        <f>(3.815+1.232*AG167)*E167/1000</f>
        <v>12.546639559999999</v>
      </c>
      <c r="AV167">
        <f>(3.815+1.232*AH167)*F167/1000</f>
        <v>9.2680922880000001</v>
      </c>
      <c r="AW167">
        <f>(3.815+1.232*AI167)*G167/1000</f>
        <v>11.2213402</v>
      </c>
      <c r="AX167">
        <f>(3.815+1.232*AJ167)*H167/1000</f>
        <v>10.693083239999998</v>
      </c>
      <c r="AY167">
        <f>(3.815+1.232*AK167)*I167/1000</f>
        <v>10.77819876</v>
      </c>
      <c r="AZ167">
        <f>(3.815+1.232*AL167)*J167/1000</f>
        <v>13.004406743999999</v>
      </c>
      <c r="BA167">
        <f>(3.815+1.232*AM167)*K167/1000</f>
        <v>18.900293719999997</v>
      </c>
      <c r="BB167">
        <f>(3.815+1.232*AN167)*L167/1000</f>
        <v>12.892958232</v>
      </c>
    </row>
    <row r="168" spans="1:54" ht="17">
      <c r="A168" s="55">
        <v>2090</v>
      </c>
      <c r="B168" s="55">
        <v>2366</v>
      </c>
      <c r="C168" s="55">
        <v>2461</v>
      </c>
      <c r="D168" s="55">
        <v>1976</v>
      </c>
      <c r="E168" s="55">
        <v>3112</v>
      </c>
      <c r="F168" s="55">
        <v>2027</v>
      </c>
      <c r="G168" s="55">
        <v>2296</v>
      </c>
      <c r="H168" s="55">
        <v>2058</v>
      </c>
      <c r="I168" s="55">
        <v>2551</v>
      </c>
      <c r="J168" s="55">
        <v>2580</v>
      </c>
      <c r="K168" s="55">
        <v>3647</v>
      </c>
      <c r="L168" s="55">
        <v>2575</v>
      </c>
      <c r="O168" s="55">
        <v>2022</v>
      </c>
      <c r="P168" s="55">
        <v>2272</v>
      </c>
      <c r="Q168" s="55">
        <v>2325</v>
      </c>
      <c r="R168" s="55">
        <v>1690</v>
      </c>
      <c r="S168" s="55">
        <v>2823</v>
      </c>
      <c r="T168" s="55">
        <v>1797</v>
      </c>
      <c r="U168" s="55">
        <v>2149</v>
      </c>
      <c r="V168" s="55">
        <v>1699</v>
      </c>
      <c r="W168" s="55">
        <v>2459</v>
      </c>
      <c r="X168" s="55">
        <v>2067</v>
      </c>
      <c r="Y168" s="55">
        <v>3321</v>
      </c>
      <c r="Z168" s="55">
        <v>2362</v>
      </c>
      <c r="AC168" s="55">
        <v>0.89900000000000002</v>
      </c>
      <c r="AD168" s="55">
        <v>0.97399999999999998</v>
      </c>
      <c r="AE168" s="55">
        <v>0.92200000000000004</v>
      </c>
      <c r="AF168" s="55">
        <v>0.87</v>
      </c>
      <c r="AG168" s="55">
        <v>0.94599999999999995</v>
      </c>
      <c r="AH168" s="55">
        <v>0.91</v>
      </c>
      <c r="AI168" s="55">
        <v>0.90900000000000003</v>
      </c>
      <c r="AJ168" s="55">
        <v>0.89300000000000002</v>
      </c>
      <c r="AK168" s="55">
        <v>0.89</v>
      </c>
      <c r="AL168" s="55">
        <v>0.79700000000000004</v>
      </c>
      <c r="AM168" s="55">
        <v>0.88600000000000001</v>
      </c>
      <c r="AN168" s="55">
        <v>0.85599999999999998</v>
      </c>
      <c r="AQ168">
        <f>(3.815+1.232*AC168)*A168/1000</f>
        <v>10.288167120000001</v>
      </c>
      <c r="AR168">
        <f>(3.815+1.232*AD168)*B168/1000</f>
        <v>11.865414288</v>
      </c>
      <c r="AS168">
        <f>(3.815+1.232*AE168)*C168/1000</f>
        <v>12.184174743999998</v>
      </c>
      <c r="AT168">
        <f>(3.815+1.232*AF168)*D168/1000</f>
        <v>9.6563958400000001</v>
      </c>
      <c r="AU168">
        <f>(3.815+1.232*AG168)*E168/1000</f>
        <v>15.499228863999999</v>
      </c>
      <c r="AV168">
        <f>(3.815+1.232*AH168)*F168/1000</f>
        <v>10.005515239999999</v>
      </c>
      <c r="AW168">
        <f>(3.815+1.232*AI168)*G168/1000</f>
        <v>11.330502848</v>
      </c>
      <c r="AX168">
        <f>(3.815+1.232*AJ168)*H168/1000</f>
        <v>10.115432208</v>
      </c>
      <c r="AY168">
        <f>(3.815+1.232*AK168)*I168/1000</f>
        <v>12.529185480000001</v>
      </c>
      <c r="AZ168">
        <f>(3.815+1.232*AL168)*J168/1000</f>
        <v>12.376012319999999</v>
      </c>
      <c r="BA168">
        <f>(3.815+1.232*AM168)*K168/1000</f>
        <v>17.894195143999998</v>
      </c>
      <c r="BB168">
        <f>(3.815+1.232*AN168)*L168/1000</f>
        <v>12.539199399999999</v>
      </c>
    </row>
    <row r="169" spans="1:54" ht="17">
      <c r="A169" s="55">
        <v>2008</v>
      </c>
      <c r="B169" s="55">
        <v>2792</v>
      </c>
      <c r="C169" s="55">
        <v>2561</v>
      </c>
      <c r="D169" s="55">
        <v>1989</v>
      </c>
      <c r="E169" s="55">
        <v>3001</v>
      </c>
      <c r="F169" s="55">
        <v>2211</v>
      </c>
      <c r="G169" s="55">
        <v>2367</v>
      </c>
      <c r="H169" s="55">
        <v>2229</v>
      </c>
      <c r="I169" s="55">
        <v>2696</v>
      </c>
      <c r="J169" s="55">
        <v>2526</v>
      </c>
      <c r="K169" s="55">
        <v>3523</v>
      </c>
      <c r="L169" s="55">
        <v>2772</v>
      </c>
      <c r="O169" s="55">
        <v>1882</v>
      </c>
      <c r="P169" s="55">
        <v>2772</v>
      </c>
      <c r="Q169" s="55">
        <v>2606</v>
      </c>
      <c r="R169" s="55">
        <v>1643</v>
      </c>
      <c r="S169" s="55">
        <v>2795</v>
      </c>
      <c r="T169" s="55">
        <v>2048</v>
      </c>
      <c r="U169" s="55">
        <v>2141</v>
      </c>
      <c r="V169" s="55">
        <v>1856</v>
      </c>
      <c r="W169" s="55">
        <v>2706</v>
      </c>
      <c r="X169" s="55">
        <v>2068</v>
      </c>
      <c r="Y169" s="55">
        <v>3296</v>
      </c>
      <c r="Z169" s="55">
        <v>2454</v>
      </c>
      <c r="AC169" s="55">
        <v>0.96699999999999997</v>
      </c>
      <c r="AD169" s="55">
        <v>0.96</v>
      </c>
      <c r="AE169" s="55">
        <v>0.94499999999999995</v>
      </c>
      <c r="AF169" s="55">
        <v>0.85499999999999998</v>
      </c>
      <c r="AG169" s="55">
        <v>0.90700000000000003</v>
      </c>
      <c r="AH169" s="55">
        <v>0.88600000000000001</v>
      </c>
      <c r="AI169" s="55">
        <v>0.93600000000000005</v>
      </c>
      <c r="AJ169" s="55">
        <v>0.82599999999999996</v>
      </c>
      <c r="AK169" s="55">
        <v>0.96399999999999997</v>
      </c>
      <c r="AL169" s="55">
        <v>0.80100000000000005</v>
      </c>
      <c r="AM169" s="55">
        <v>0.91100000000000003</v>
      </c>
      <c r="AN169" s="55">
        <v>0.91800000000000004</v>
      </c>
      <c r="AQ169">
        <f>(3.815+1.232*AC169)*A169/1000</f>
        <v>10.052738752000002</v>
      </c>
      <c r="AR169">
        <f>(3.815+1.232*AD169)*B169/1000</f>
        <v>13.953634240000001</v>
      </c>
      <c r="AS169">
        <f>(3.815+1.232*AE169)*C169/1000</f>
        <v>12.751833639999999</v>
      </c>
      <c r="AT169">
        <f>(3.815+1.232*AF169)*D169/1000</f>
        <v>9.68316804</v>
      </c>
      <c r="AU169">
        <f>(3.815+1.232*AG169)*E169/1000</f>
        <v>14.802204423999999</v>
      </c>
      <c r="AV169">
        <f>(3.815+1.232*AH169)*F169/1000</f>
        <v>10.848386471999998</v>
      </c>
      <c r="AW169">
        <f>(3.815+1.232*AI169)*G169/1000</f>
        <v>11.759615783999999</v>
      </c>
      <c r="AX169">
        <f>(3.815+1.232*AJ169)*H169/1000</f>
        <v>10.771936728</v>
      </c>
      <c r="AY169">
        <f>(3.815+1.232*AK169)*I169/1000</f>
        <v>13.487139008</v>
      </c>
      <c r="AZ169">
        <f>(3.815+1.232*AL169)*J169/1000</f>
        <v>12.129427632000001</v>
      </c>
      <c r="BA169">
        <f>(3.815+1.232*AM169)*K169/1000</f>
        <v>17.394291096</v>
      </c>
      <c r="BB169">
        <f>(3.815+1.232*AN169)*L169/1000</f>
        <v>13.710245472</v>
      </c>
    </row>
    <row r="170" spans="1:54" ht="17">
      <c r="A170" s="55">
        <v>2255</v>
      </c>
      <c r="B170" s="55">
        <v>2657</v>
      </c>
      <c r="C170" s="55">
        <v>2292</v>
      </c>
      <c r="D170" s="55">
        <v>1916</v>
      </c>
      <c r="E170" s="55">
        <v>2602</v>
      </c>
      <c r="F170" s="55">
        <v>2687</v>
      </c>
      <c r="G170" s="55">
        <v>2225</v>
      </c>
      <c r="H170" s="55">
        <v>2579</v>
      </c>
      <c r="I170" s="55">
        <v>2552</v>
      </c>
      <c r="J170" s="55">
        <v>2629</v>
      </c>
      <c r="K170" s="55">
        <v>3057</v>
      </c>
      <c r="L170" s="55">
        <v>3489</v>
      </c>
      <c r="O170" s="55">
        <v>2205</v>
      </c>
      <c r="P170" s="55">
        <v>2602</v>
      </c>
      <c r="Q170" s="55">
        <v>2231</v>
      </c>
      <c r="R170" s="55">
        <v>1590</v>
      </c>
      <c r="S170" s="55">
        <v>2397</v>
      </c>
      <c r="T170" s="55">
        <v>2511</v>
      </c>
      <c r="U170" s="55">
        <v>2053</v>
      </c>
      <c r="V170" s="55">
        <v>2276</v>
      </c>
      <c r="W170" s="55">
        <v>2522</v>
      </c>
      <c r="X170" s="55">
        <v>2105</v>
      </c>
      <c r="Y170" s="55">
        <v>2722</v>
      </c>
      <c r="Z170" s="55">
        <v>3176</v>
      </c>
      <c r="AC170" s="55">
        <v>0.93700000000000006</v>
      </c>
      <c r="AD170" s="55">
        <v>0.99299999999999999</v>
      </c>
      <c r="AE170" s="55">
        <v>1.0169999999999999</v>
      </c>
      <c r="AF170" s="55">
        <v>0.82599999999999996</v>
      </c>
      <c r="AG170" s="55">
        <v>0.93100000000000005</v>
      </c>
      <c r="AH170" s="55">
        <v>0.92600000000000005</v>
      </c>
      <c r="AI170" s="55">
        <v>0.90400000000000003</v>
      </c>
      <c r="AJ170" s="55">
        <v>0.83299999999999996</v>
      </c>
      <c r="AK170" s="55">
        <v>1.004</v>
      </c>
      <c r="AL170" s="55">
        <v>0.81899999999999995</v>
      </c>
      <c r="AM170" s="55">
        <v>0.93500000000000005</v>
      </c>
      <c r="AN170" s="55">
        <v>0.88500000000000001</v>
      </c>
      <c r="AQ170">
        <f>(3.815+1.232*AC170)*A170/1000</f>
        <v>11.205960919999999</v>
      </c>
      <c r="AR170">
        <f>(3.815+1.232*AD170)*B170/1000</f>
        <v>13.386965031999999</v>
      </c>
      <c r="AS170">
        <f>(3.815+1.232*AE170)*C170/1000</f>
        <v>11.615727648</v>
      </c>
      <c r="AT170">
        <f>(3.815+1.232*AF170)*D170/1000</f>
        <v>9.259322912</v>
      </c>
      <c r="AU170">
        <f>(3.815+1.232*AG170)*E170/1000</f>
        <v>12.911103184000002</v>
      </c>
      <c r="AV170">
        <f>(3.815+1.232*AH170)*F170/1000</f>
        <v>13.316320584</v>
      </c>
      <c r="AW170">
        <f>(3.815+1.232*AI170)*G170/1000</f>
        <v>10.966419799999999</v>
      </c>
      <c r="AX170">
        <f>(3.815+1.232*AJ170)*H170/1000</f>
        <v>12.485599224</v>
      </c>
      <c r="AY170">
        <f>(3.815+1.232*AK170)*I170/1000</f>
        <v>12.892520255999999</v>
      </c>
      <c r="AZ170">
        <f>(3.815+1.232*AL170)*J170/1000</f>
        <v>12.682317032</v>
      </c>
      <c r="BA170">
        <f>(3.815+1.232*AM170)*K170/1000</f>
        <v>15.18387444</v>
      </c>
      <c r="BB170">
        <f>(3.815+1.232*AN170)*L170/1000</f>
        <v>17.114661479999999</v>
      </c>
    </row>
    <row r="171" spans="1:54" ht="17">
      <c r="A171" s="55">
        <v>2414</v>
      </c>
      <c r="B171" s="55">
        <v>2298</v>
      </c>
      <c r="C171" s="55">
        <v>2301</v>
      </c>
      <c r="D171" s="55">
        <v>2158</v>
      </c>
      <c r="E171" s="55">
        <v>2180</v>
      </c>
      <c r="F171" s="55">
        <v>2403</v>
      </c>
      <c r="G171" s="55">
        <v>2299</v>
      </c>
      <c r="H171" s="55">
        <v>2120</v>
      </c>
      <c r="I171" s="55">
        <v>2210</v>
      </c>
      <c r="J171" s="55">
        <v>3274</v>
      </c>
      <c r="K171" s="55">
        <v>2923</v>
      </c>
      <c r="L171" s="55">
        <v>2910</v>
      </c>
      <c r="O171" s="55">
        <v>2314</v>
      </c>
      <c r="P171" s="55">
        <v>2296</v>
      </c>
      <c r="Q171" s="55">
        <v>2187</v>
      </c>
      <c r="R171" s="55">
        <v>1802</v>
      </c>
      <c r="S171" s="55">
        <v>1945</v>
      </c>
      <c r="T171" s="55">
        <v>2128</v>
      </c>
      <c r="U171" s="55">
        <v>2130</v>
      </c>
      <c r="V171" s="55">
        <v>1946</v>
      </c>
      <c r="W171" s="55">
        <v>1990</v>
      </c>
      <c r="X171" s="55">
        <v>2672</v>
      </c>
      <c r="Y171" s="55">
        <v>2428</v>
      </c>
      <c r="Z171" s="55">
        <v>2667</v>
      </c>
      <c r="AC171" s="55">
        <v>0.97799999999999998</v>
      </c>
      <c r="AD171" s="55">
        <v>0.97899999999999998</v>
      </c>
      <c r="AE171" s="55">
        <v>0.97399999999999998</v>
      </c>
      <c r="AF171" s="55">
        <v>0.83</v>
      </c>
      <c r="AG171" s="55">
        <v>0.92100000000000004</v>
      </c>
      <c r="AH171" s="55">
        <v>0.93400000000000005</v>
      </c>
      <c r="AI171" s="55">
        <v>0.92300000000000004</v>
      </c>
      <c r="AJ171" s="55">
        <v>0.88200000000000001</v>
      </c>
      <c r="AK171" s="55">
        <v>0.98799999999999999</v>
      </c>
      <c r="AL171" s="55">
        <v>0.80100000000000005</v>
      </c>
      <c r="AM171" s="55">
        <v>0.89</v>
      </c>
      <c r="AN171" s="55">
        <v>0.91</v>
      </c>
      <c r="AQ171">
        <f>(3.815+1.232*AC171)*A171/1000</f>
        <v>12.118028943999999</v>
      </c>
      <c r="AR171">
        <f>(3.815+1.232*AD171)*B171/1000</f>
        <v>11.538552143999999</v>
      </c>
      <c r="AS171">
        <f>(3.815+1.232*AE171)*C171/1000</f>
        <v>11.539441368</v>
      </c>
      <c r="AT171">
        <f>(3.815+1.232*AF171)*D171/1000</f>
        <v>10.43945448</v>
      </c>
      <c r="AU171">
        <f>(3.815+1.232*AG171)*E171/1000</f>
        <v>10.790284959999999</v>
      </c>
      <c r="AV171">
        <f>(3.815+1.232*AH171)*F171/1000</f>
        <v>11.932548264000001</v>
      </c>
      <c r="AW171">
        <f>(3.815+1.232*AI171)*G171/1000</f>
        <v>11.384960663999999</v>
      </c>
      <c r="AX171">
        <f>(3.815+1.232*AJ171)*H171/1000</f>
        <v>10.391442880000001</v>
      </c>
      <c r="AY171">
        <f>(3.815+1.232*AK171)*I171/1000</f>
        <v>11.12119736</v>
      </c>
      <c r="AZ171">
        <f>(3.815+1.232*AL171)*J171/1000</f>
        <v>15.721197968</v>
      </c>
      <c r="BA171">
        <f>(3.815+1.232*AM171)*K171/1000</f>
        <v>14.35625604</v>
      </c>
      <c r="BB171">
        <f>(3.815+1.232*AN171)*L171/1000</f>
        <v>14.3641092</v>
      </c>
    </row>
    <row r="172" spans="1:54" ht="17">
      <c r="A172" s="55">
        <v>2461</v>
      </c>
      <c r="B172" s="55">
        <v>2223</v>
      </c>
      <c r="C172" s="55">
        <v>2511</v>
      </c>
      <c r="D172" s="55">
        <v>1999</v>
      </c>
      <c r="E172" s="55">
        <v>2078</v>
      </c>
      <c r="F172" s="55">
        <v>1833</v>
      </c>
      <c r="G172" s="55">
        <v>2927</v>
      </c>
      <c r="H172" s="55">
        <v>2295</v>
      </c>
      <c r="I172" s="55">
        <v>2204</v>
      </c>
      <c r="J172" s="55">
        <v>4280</v>
      </c>
      <c r="K172" s="55">
        <v>2717</v>
      </c>
      <c r="L172" s="55">
        <v>2670</v>
      </c>
      <c r="O172" s="55">
        <v>2225</v>
      </c>
      <c r="P172" s="55">
        <v>2183</v>
      </c>
      <c r="Q172" s="55">
        <v>2440</v>
      </c>
      <c r="R172" s="55">
        <v>1609</v>
      </c>
      <c r="S172" s="55">
        <v>1754</v>
      </c>
      <c r="T172" s="55">
        <v>1620</v>
      </c>
      <c r="U172" s="55">
        <v>2784</v>
      </c>
      <c r="V172" s="55">
        <v>2091</v>
      </c>
      <c r="W172" s="55">
        <v>2014</v>
      </c>
      <c r="X172" s="55">
        <v>3675</v>
      </c>
      <c r="Y172" s="55">
        <v>2430</v>
      </c>
      <c r="Z172" s="55">
        <v>2366</v>
      </c>
      <c r="AC172" s="55">
        <v>0.95899999999999996</v>
      </c>
      <c r="AD172" s="55">
        <v>0.999</v>
      </c>
      <c r="AE172" s="55">
        <v>0.95</v>
      </c>
      <c r="AF172" s="55">
        <v>0.83499999999999996</v>
      </c>
      <c r="AG172" s="55">
        <v>0.89200000000000002</v>
      </c>
      <c r="AH172" s="55">
        <v>0.88600000000000001</v>
      </c>
      <c r="AI172" s="55">
        <v>0.92600000000000005</v>
      </c>
      <c r="AJ172" s="55">
        <v>0.91800000000000004</v>
      </c>
      <c r="AK172" s="55">
        <v>0.90100000000000002</v>
      </c>
      <c r="AL172" s="55">
        <v>0.81599999999999995</v>
      </c>
      <c r="AM172" s="55">
        <v>0.83099999999999996</v>
      </c>
      <c r="AN172" s="55">
        <v>0.91600000000000004</v>
      </c>
      <c r="AQ172">
        <f>(3.815+1.232*AC172)*A172/1000</f>
        <v>12.296356967999998</v>
      </c>
      <c r="AR172">
        <f>(3.815+1.232*AD172)*B172/1000</f>
        <v>11.216742264000001</v>
      </c>
      <c r="AS172">
        <f>(3.815+1.232*AE172)*C172/1000</f>
        <v>12.5183394</v>
      </c>
      <c r="AT172">
        <f>(3.815+1.232*AF172)*D172/1000</f>
        <v>9.6825962799999985</v>
      </c>
      <c r="AU172">
        <f>(3.815+1.232*AG172)*E172/1000</f>
        <v>10.211175632</v>
      </c>
      <c r="AV172">
        <f>(3.815+1.232*AH172)*F172/1000</f>
        <v>8.9937098159999991</v>
      </c>
      <c r="AW172">
        <f>(3.815+1.232*AI172)*G172/1000</f>
        <v>14.505720263999999</v>
      </c>
      <c r="AX172">
        <f>(3.815+1.232*AJ172)*H172/1000</f>
        <v>11.351014919999999</v>
      </c>
      <c r="AY172">
        <f>(3.815+1.232*AK172)*I172/1000</f>
        <v>10.854770528</v>
      </c>
      <c r="AZ172">
        <f>(3.815+1.232*AL172)*J172/1000</f>
        <v>20.630935359999999</v>
      </c>
      <c r="BA172">
        <f>(3.815+1.232*AM172)*K172/1000</f>
        <v>13.146997863999999</v>
      </c>
      <c r="BB172">
        <f>(3.815+1.232*AN172)*L172/1000</f>
        <v>13.19917704</v>
      </c>
    </row>
    <row r="173" spans="1:54" ht="17">
      <c r="A173" s="55">
        <v>2085</v>
      </c>
      <c r="B173" s="55">
        <v>2463</v>
      </c>
      <c r="C173" s="55">
        <v>2060</v>
      </c>
      <c r="D173" s="55">
        <v>1976</v>
      </c>
      <c r="E173" s="55">
        <v>2121</v>
      </c>
      <c r="F173" s="55">
        <v>1952</v>
      </c>
      <c r="G173" s="55">
        <v>2338</v>
      </c>
      <c r="H173" s="55">
        <v>2274</v>
      </c>
      <c r="I173" s="55">
        <v>2265</v>
      </c>
      <c r="J173" s="55">
        <v>3770</v>
      </c>
      <c r="K173" s="55">
        <v>2629</v>
      </c>
      <c r="L173" s="55">
        <v>2749</v>
      </c>
      <c r="O173" s="55">
        <v>1846</v>
      </c>
      <c r="P173" s="55">
        <v>2238</v>
      </c>
      <c r="Q173" s="55">
        <v>1790</v>
      </c>
      <c r="R173" s="55">
        <v>1631</v>
      </c>
      <c r="S173" s="55">
        <v>1730</v>
      </c>
      <c r="T173" s="55">
        <v>1569</v>
      </c>
      <c r="U173" s="55">
        <v>2193</v>
      </c>
      <c r="V173" s="55">
        <v>2072</v>
      </c>
      <c r="W173" s="55">
        <v>2018</v>
      </c>
      <c r="X173" s="55">
        <v>3362</v>
      </c>
      <c r="Y173" s="55">
        <v>2321</v>
      </c>
      <c r="Z173" s="55">
        <v>2523</v>
      </c>
      <c r="AC173" s="55">
        <v>0.90400000000000003</v>
      </c>
      <c r="AD173" s="55">
        <v>0.98199999999999998</v>
      </c>
      <c r="AE173" s="55">
        <v>0.97199999999999998</v>
      </c>
      <c r="AF173" s="55">
        <v>0.80500000000000005</v>
      </c>
      <c r="AG173" s="55">
        <v>0.84399999999999997</v>
      </c>
      <c r="AH173" s="55">
        <v>0.88400000000000001</v>
      </c>
      <c r="AI173" s="55">
        <v>0.95099999999999996</v>
      </c>
      <c r="AJ173" s="55">
        <v>0.91100000000000003</v>
      </c>
      <c r="AK173" s="55">
        <v>0.91400000000000003</v>
      </c>
      <c r="AL173" s="55">
        <v>0.85899999999999999</v>
      </c>
      <c r="AM173" s="55">
        <v>0.89400000000000002</v>
      </c>
      <c r="AN173" s="55">
        <v>0.88600000000000001</v>
      </c>
      <c r="AQ173">
        <f>(3.815+1.232*AC173)*A173/1000</f>
        <v>10.276397879999999</v>
      </c>
      <c r="AR173">
        <f>(3.815+1.232*AD173)*B173/1000</f>
        <v>12.376141512</v>
      </c>
      <c r="AS173">
        <f>(3.815+1.232*AE173)*C173/1000</f>
        <v>10.325758239999999</v>
      </c>
      <c r="AT173">
        <f>(3.815+1.232*AF173)*D173/1000</f>
        <v>9.4981577599999998</v>
      </c>
      <c r="AU173">
        <f>(3.815+1.232*AG173)*E173/1000</f>
        <v>10.297047768000001</v>
      </c>
      <c r="AV173">
        <f>(3.815+1.232*AH173)*F173/1000</f>
        <v>9.5727797759999991</v>
      </c>
      <c r="AW173">
        <f>(3.815+1.232*AI173)*G173/1000</f>
        <v>11.658745616000001</v>
      </c>
      <c r="AX173">
        <f>(3.815+1.232*AJ173)*H173/1000</f>
        <v>11.227538447999999</v>
      </c>
      <c r="AY173">
        <f>(3.815+1.232*AK173)*I173/1000</f>
        <v>11.191473719999999</v>
      </c>
      <c r="AZ173">
        <f>(3.815+1.232*AL173)*J173/1000</f>
        <v>18.372295759999997</v>
      </c>
      <c r="BA173">
        <f>(3.815+1.232*AM173)*K173/1000</f>
        <v>12.925236631999999</v>
      </c>
      <c r="BB173">
        <f>(3.815+1.232*AN173)*L173/1000</f>
        <v>13.488111448</v>
      </c>
    </row>
    <row r="174" spans="1:54" ht="17">
      <c r="A174" s="55">
        <v>2040</v>
      </c>
      <c r="B174" s="55">
        <v>1775</v>
      </c>
      <c r="C174" s="55">
        <v>2110</v>
      </c>
      <c r="D174" s="55">
        <v>1869</v>
      </c>
      <c r="E174" s="55">
        <v>1997</v>
      </c>
      <c r="F174" s="55">
        <v>1931</v>
      </c>
      <c r="G174" s="55">
        <v>2348</v>
      </c>
      <c r="H174" s="55">
        <v>2102</v>
      </c>
      <c r="I174" s="55">
        <v>2233</v>
      </c>
      <c r="J174" s="55">
        <v>3468</v>
      </c>
      <c r="K174" s="55">
        <v>2670</v>
      </c>
      <c r="L174" s="55">
        <v>2868</v>
      </c>
      <c r="O174" s="55">
        <v>1714</v>
      </c>
      <c r="P174" s="55">
        <v>1882</v>
      </c>
      <c r="Q174" s="55">
        <v>1826</v>
      </c>
      <c r="R174" s="55">
        <v>1521</v>
      </c>
      <c r="S174" s="55">
        <v>1737</v>
      </c>
      <c r="T174" s="55">
        <v>1599</v>
      </c>
      <c r="U174" s="55">
        <v>2136</v>
      </c>
      <c r="V174" s="55">
        <v>2039</v>
      </c>
      <c r="W174" s="55">
        <v>1934</v>
      </c>
      <c r="X174" s="55">
        <v>3088</v>
      </c>
      <c r="Y174" s="55">
        <v>2425</v>
      </c>
      <c r="Z174" s="55">
        <v>2615</v>
      </c>
      <c r="AC174" s="55">
        <v>0.88500000000000001</v>
      </c>
      <c r="AD174" s="55">
        <v>0.90900000000000003</v>
      </c>
      <c r="AE174" s="55">
        <v>0.86899999999999999</v>
      </c>
      <c r="AF174" s="55">
        <v>0.82599999999999996</v>
      </c>
      <c r="AG174" s="55">
        <v>0.81599999999999995</v>
      </c>
      <c r="AH174" s="55">
        <v>0.80400000000000005</v>
      </c>
      <c r="AI174" s="55">
        <v>0.93799999999999994</v>
      </c>
      <c r="AJ174" s="55">
        <v>0.91100000000000003</v>
      </c>
      <c r="AK174" s="55">
        <v>0.89100000000000001</v>
      </c>
      <c r="AL174" s="55">
        <v>0.89200000000000002</v>
      </c>
      <c r="AM174" s="55">
        <v>0.88300000000000001</v>
      </c>
      <c r="AN174" s="55">
        <v>0.91800000000000004</v>
      </c>
      <c r="AQ174">
        <f>(3.815+1.232*AC174)*A174/1000</f>
        <v>10.006852799999999</v>
      </c>
      <c r="AR174">
        <f>(3.815+1.232*AD174)*B174/1000</f>
        <v>8.7594262000000001</v>
      </c>
      <c r="AS174">
        <f>(3.815+1.232*AE174)*C174/1000</f>
        <v>10.308632879999999</v>
      </c>
      <c r="AT174">
        <f>(3.815+1.232*AF174)*D174/1000</f>
        <v>9.0321892080000001</v>
      </c>
      <c r="AU174">
        <f>(3.815+1.232*AG174)*E174/1000</f>
        <v>9.6261630639999982</v>
      </c>
      <c r="AV174">
        <f>(3.815+1.232*AH174)*F174/1000</f>
        <v>9.2794745679999995</v>
      </c>
      <c r="AW174">
        <f>(3.815+1.232*AI174)*G174/1000</f>
        <v>11.671006367999999</v>
      </c>
      <c r="AX174">
        <f>(3.815+1.232*AJ174)*H174/1000</f>
        <v>10.378313903999999</v>
      </c>
      <c r="AY174">
        <f>(3.815+1.232*AK174)*I174/1000</f>
        <v>10.970085896000001</v>
      </c>
      <c r="AZ174">
        <f>(3.815+1.232*AL174)*J174/1000</f>
        <v>17.041557791999999</v>
      </c>
      <c r="BA174">
        <f>(3.815+1.232*AM174)*K174/1000</f>
        <v>13.09062552</v>
      </c>
      <c r="BB174">
        <f>(3.815+1.232*AN174)*L174/1000</f>
        <v>14.185059168</v>
      </c>
    </row>
    <row r="175" spans="1:54" ht="17">
      <c r="A175" s="55">
        <v>1972</v>
      </c>
      <c r="B175" s="55">
        <v>1955</v>
      </c>
      <c r="C175" s="55">
        <v>2043</v>
      </c>
      <c r="D175" s="55">
        <v>1733</v>
      </c>
      <c r="E175" s="55">
        <v>2033</v>
      </c>
      <c r="F175" s="55">
        <v>2124</v>
      </c>
      <c r="G175" s="55">
        <v>2060</v>
      </c>
      <c r="H175" s="55">
        <v>2137</v>
      </c>
      <c r="I175" s="55">
        <v>2130</v>
      </c>
      <c r="J175" s="55">
        <v>3430</v>
      </c>
      <c r="K175" s="55">
        <v>2560</v>
      </c>
      <c r="L175" s="55">
        <v>2738</v>
      </c>
      <c r="O175" s="55">
        <v>1691</v>
      </c>
      <c r="P175" s="55">
        <v>1980</v>
      </c>
      <c r="Q175" s="55">
        <v>1739</v>
      </c>
      <c r="R175" s="55">
        <v>1490</v>
      </c>
      <c r="S175" s="55">
        <v>1655</v>
      </c>
      <c r="T175" s="55">
        <v>1812</v>
      </c>
      <c r="U175" s="55">
        <v>2026</v>
      </c>
      <c r="V175" s="55">
        <v>1987</v>
      </c>
      <c r="W175" s="55">
        <v>1856</v>
      </c>
      <c r="X175" s="55">
        <v>3137</v>
      </c>
      <c r="Y175" s="55">
        <v>2240</v>
      </c>
      <c r="Z175" s="55">
        <v>2566</v>
      </c>
      <c r="AC175" s="55">
        <v>0.84</v>
      </c>
      <c r="AD175" s="55">
        <v>1.06</v>
      </c>
      <c r="AE175" s="55">
        <v>0.86499999999999999</v>
      </c>
      <c r="AF175" s="55">
        <v>0.81399999999999995</v>
      </c>
      <c r="AG175" s="55">
        <v>0.87</v>
      </c>
      <c r="AH175" s="55">
        <v>0.82799999999999996</v>
      </c>
      <c r="AI175" s="55">
        <v>0.91</v>
      </c>
      <c r="AJ175" s="55">
        <v>0.97</v>
      </c>
      <c r="AK175" s="55">
        <v>0.86599999999999999</v>
      </c>
      <c r="AL175" s="55">
        <v>0.89</v>
      </c>
      <c r="AM175" s="55">
        <v>0.90800000000000003</v>
      </c>
      <c r="AN175" s="55">
        <v>0.91200000000000003</v>
      </c>
      <c r="AQ175">
        <f>(3.815+1.232*AC175)*A175/1000</f>
        <v>9.5639633599999989</v>
      </c>
      <c r="AR175">
        <f>(3.815+1.232*AD175)*B175/1000</f>
        <v>10.0113986</v>
      </c>
      <c r="AS175">
        <f>(3.815+1.232*AE175)*C175/1000</f>
        <v>9.9712292400000013</v>
      </c>
      <c r="AT175">
        <f>(3.815+1.232*AF175)*D175/1000</f>
        <v>8.3493305839999987</v>
      </c>
      <c r="AU175">
        <f>(3.815+1.232*AG175)*E175/1000</f>
        <v>9.9349457199999982</v>
      </c>
      <c r="AV175">
        <f>(3.815+1.232*AH175)*F175/1000</f>
        <v>10.269743904</v>
      </c>
      <c r="AW175">
        <f>(3.815+1.232*AI175)*G175/1000</f>
        <v>10.168407199999999</v>
      </c>
      <c r="AX175">
        <f>(3.815+1.232*AJ175)*H175/1000</f>
        <v>10.706455480000001</v>
      </c>
      <c r="AY175">
        <f>(3.815+1.232*AK175)*I175/1000</f>
        <v>10.39847256</v>
      </c>
      <c r="AZ175">
        <f>(3.815+1.232*AL175)*J175/1000</f>
        <v>16.8463764</v>
      </c>
      <c r="BA175">
        <f>(3.815+1.232*AM175)*K175/1000</f>
        <v>12.63015936</v>
      </c>
      <c r="BB175">
        <f>(3.815+1.232*AN175)*L175/1000</f>
        <v>13.521842992</v>
      </c>
    </row>
    <row r="176" spans="1:54" ht="17">
      <c r="A176" s="55">
        <v>2171</v>
      </c>
      <c r="B176" s="55">
        <v>1875</v>
      </c>
      <c r="C176" s="55">
        <v>2471</v>
      </c>
      <c r="D176" s="55">
        <v>2519</v>
      </c>
      <c r="E176" s="55">
        <v>1884</v>
      </c>
      <c r="F176" s="55">
        <v>1973</v>
      </c>
      <c r="G176" s="55">
        <v>2188</v>
      </c>
      <c r="H176" s="55">
        <v>2776</v>
      </c>
      <c r="I176" s="55">
        <v>2499</v>
      </c>
      <c r="J176" s="55">
        <v>2869</v>
      </c>
      <c r="K176" s="55">
        <v>2795</v>
      </c>
      <c r="L176" s="55">
        <v>2920</v>
      </c>
      <c r="O176" s="55">
        <v>1908</v>
      </c>
      <c r="P176" s="55">
        <v>1813</v>
      </c>
      <c r="Q176" s="55">
        <v>2113</v>
      </c>
      <c r="R176" s="55">
        <v>2349</v>
      </c>
      <c r="S176" s="55">
        <v>1499</v>
      </c>
      <c r="T176" s="55">
        <v>1780</v>
      </c>
      <c r="U176" s="55">
        <v>2136</v>
      </c>
      <c r="V176" s="55">
        <v>2501</v>
      </c>
      <c r="W176" s="55">
        <v>2146</v>
      </c>
      <c r="X176" s="55">
        <v>2339</v>
      </c>
      <c r="Y176" s="55">
        <v>2419</v>
      </c>
      <c r="Z176" s="55">
        <v>2479</v>
      </c>
      <c r="AC176" s="55">
        <v>0.85799999999999998</v>
      </c>
      <c r="AD176" s="55">
        <v>1.0129999999999999</v>
      </c>
      <c r="AE176" s="55">
        <v>0.85099999999999998</v>
      </c>
      <c r="AF176" s="55">
        <v>0.86</v>
      </c>
      <c r="AG176" s="55">
        <v>0.81399999999999995</v>
      </c>
      <c r="AH176" s="55">
        <v>0.85299999999999998</v>
      </c>
      <c r="AI176" s="55">
        <v>0.98399999999999999</v>
      </c>
      <c r="AJ176" s="55">
        <v>0.93</v>
      </c>
      <c r="AK176" s="55">
        <v>0.871</v>
      </c>
      <c r="AL176" s="55">
        <v>0.91500000000000004</v>
      </c>
      <c r="AM176" s="55">
        <v>0.875</v>
      </c>
      <c r="AN176" s="55">
        <v>0.93700000000000006</v>
      </c>
      <c r="AQ176">
        <f>(3.815+1.232*AC176)*A176/1000</f>
        <v>10.577233575999999</v>
      </c>
      <c r="AR176">
        <f>(3.815+1.232*AD176)*B176/1000</f>
        <v>9.493154999999998</v>
      </c>
      <c r="AS176">
        <f>(3.815+1.232*AE176)*C176/1000</f>
        <v>12.017540471999999</v>
      </c>
      <c r="AT176">
        <f>(3.815+1.232*AF176)*D176/1000</f>
        <v>12.278915880000001</v>
      </c>
      <c r="AU176">
        <f>(3.815+1.232*AG176)*E176/1000</f>
        <v>9.0768256320000003</v>
      </c>
      <c r="AV176">
        <f>(3.815+1.232*AH176)*F176/1000</f>
        <v>9.6004128080000015</v>
      </c>
      <c r="AW176">
        <f>(3.815+1.232*AI176)*G176/1000</f>
        <v>10.999706144000001</v>
      </c>
      <c r="AX176">
        <f>(3.815+1.232*AJ176)*H176/1000</f>
        <v>13.771069760000001</v>
      </c>
      <c r="AY176">
        <f>(3.815+1.232*AK176)*I176/1000</f>
        <v>12.215291928000001</v>
      </c>
      <c r="AZ176">
        <f>(3.815+1.232*AL176)*J176/1000</f>
        <v>14.17940132</v>
      </c>
      <c r="BA176">
        <f>(3.815+1.232*AM176)*K176/1000</f>
        <v>13.675934999999999</v>
      </c>
      <c r="BB176">
        <f>(3.815+1.232*AN176)*L176/1000</f>
        <v>14.510601279999999</v>
      </c>
    </row>
    <row r="177" spans="1:54" ht="17">
      <c r="A177" s="55">
        <v>1943</v>
      </c>
      <c r="B177" s="55">
        <v>2060</v>
      </c>
      <c r="C177" s="55">
        <v>2513</v>
      </c>
      <c r="D177" s="55">
        <v>2599</v>
      </c>
      <c r="E177" s="55">
        <v>1859</v>
      </c>
      <c r="F177" s="55">
        <v>1946</v>
      </c>
      <c r="G177" s="55">
        <v>2357</v>
      </c>
      <c r="H177" s="55">
        <v>3017</v>
      </c>
      <c r="I177" s="55">
        <v>2644</v>
      </c>
      <c r="J177" s="55">
        <v>2661</v>
      </c>
      <c r="K177" s="55">
        <v>2491</v>
      </c>
      <c r="L177" s="55">
        <v>2540</v>
      </c>
      <c r="O177" s="55">
        <v>1616</v>
      </c>
      <c r="P177" s="55">
        <v>1958</v>
      </c>
      <c r="Q177" s="55">
        <v>2415</v>
      </c>
      <c r="R177" s="55">
        <v>2344</v>
      </c>
      <c r="S177" s="55">
        <v>1563</v>
      </c>
      <c r="T177" s="55">
        <v>1817</v>
      </c>
      <c r="U177" s="55">
        <v>2089</v>
      </c>
      <c r="V177" s="55">
        <v>2828</v>
      </c>
      <c r="W177" s="55">
        <v>2422</v>
      </c>
      <c r="X177" s="55">
        <v>2160</v>
      </c>
      <c r="Y177" s="55">
        <v>2061</v>
      </c>
      <c r="Z177" s="55">
        <v>2403</v>
      </c>
      <c r="AC177" s="55">
        <v>0.879</v>
      </c>
      <c r="AD177" s="55">
        <v>0.96699999999999997</v>
      </c>
      <c r="AE177" s="55">
        <v>0.85499999999999998</v>
      </c>
      <c r="AF177" s="55">
        <v>0.93200000000000005</v>
      </c>
      <c r="AG177" s="55">
        <v>0.79500000000000004</v>
      </c>
      <c r="AH177" s="55">
        <v>0.90200000000000002</v>
      </c>
      <c r="AI177" s="55">
        <v>0.97599999999999998</v>
      </c>
      <c r="AJ177" s="55">
        <v>0.90100000000000002</v>
      </c>
      <c r="AK177" s="55">
        <v>0.85899999999999999</v>
      </c>
      <c r="AL177" s="55">
        <v>0.81499999999999995</v>
      </c>
      <c r="AM177" s="55">
        <v>0.86499999999999999</v>
      </c>
      <c r="AN177" s="55">
        <v>0.84899999999999998</v>
      </c>
      <c r="AQ177">
        <f>(3.815+1.232*AC177)*A177/1000</f>
        <v>9.5166741039999998</v>
      </c>
      <c r="AR177">
        <f>(3.815+1.232*AD177)*B177/1000</f>
        <v>10.313068640000001</v>
      </c>
      <c r="AS177">
        <f>(3.815+1.232*AE177)*C177/1000</f>
        <v>12.234188679999999</v>
      </c>
      <c r="AT177">
        <f>(3.815+1.232*AF177)*D177/1000</f>
        <v>12.899419176000002</v>
      </c>
      <c r="AU177">
        <f>(3.815+1.232*AG177)*E177/1000</f>
        <v>8.9128639599999993</v>
      </c>
      <c r="AV177">
        <f>(3.815+1.232*AH177)*F177/1000</f>
        <v>9.5865097439999989</v>
      </c>
      <c r="AW177">
        <f>(3.815+1.232*AI177)*G177/1000</f>
        <v>11.826087223999998</v>
      </c>
      <c r="AX177">
        <f>(3.815+1.232*AJ177)*H177/1000</f>
        <v>14.858821544</v>
      </c>
      <c r="AY177">
        <f>(3.815+1.232*AK177)*I177/1000</f>
        <v>12.884973472</v>
      </c>
      <c r="AZ177">
        <f>(3.815+1.232*AL177)*J177/1000</f>
        <v>12.823571879999999</v>
      </c>
      <c r="BA177">
        <f>(3.815+1.232*AM177)*K177/1000</f>
        <v>12.157773880000001</v>
      </c>
      <c r="BB177">
        <f>(3.815+1.232*AN177)*L177/1000</f>
        <v>12.34685872</v>
      </c>
    </row>
    <row r="178" spans="1:54" ht="17">
      <c r="A178" s="55">
        <v>2053</v>
      </c>
      <c r="B178" s="55">
        <v>2510</v>
      </c>
      <c r="C178" s="55">
        <v>2381</v>
      </c>
      <c r="D178" s="55">
        <v>2337</v>
      </c>
      <c r="E178" s="55">
        <v>2118</v>
      </c>
      <c r="F178" s="55">
        <v>1907</v>
      </c>
      <c r="G178" s="55">
        <v>2972</v>
      </c>
      <c r="H178" s="55">
        <v>2907</v>
      </c>
      <c r="I178" s="55">
        <v>1970</v>
      </c>
      <c r="J178" s="55">
        <v>2697</v>
      </c>
      <c r="K178" s="55">
        <v>2773</v>
      </c>
      <c r="L178" s="55">
        <v>2795</v>
      </c>
      <c r="O178" s="55">
        <v>1682</v>
      </c>
      <c r="P178" s="55">
        <v>2302</v>
      </c>
      <c r="Q178" s="55">
        <v>2314</v>
      </c>
      <c r="R178" s="55">
        <v>2047</v>
      </c>
      <c r="S178" s="55">
        <v>1720</v>
      </c>
      <c r="T178" s="55">
        <v>1649</v>
      </c>
      <c r="U178" s="55">
        <v>2692</v>
      </c>
      <c r="V178" s="55">
        <v>2588</v>
      </c>
      <c r="W178" s="55">
        <v>1882</v>
      </c>
      <c r="X178" s="55">
        <v>2206</v>
      </c>
      <c r="Y178" s="55">
        <v>2348</v>
      </c>
      <c r="Z178" s="55">
        <v>2588</v>
      </c>
      <c r="AC178" s="55">
        <v>0.83199999999999996</v>
      </c>
      <c r="AD178" s="55">
        <v>0.95</v>
      </c>
      <c r="AE178" s="55">
        <v>0.96099999999999997</v>
      </c>
      <c r="AF178" s="55">
        <v>0.90200000000000002</v>
      </c>
      <c r="AG178" s="55">
        <v>0.84099999999999997</v>
      </c>
      <c r="AH178" s="55">
        <v>0.93400000000000005</v>
      </c>
      <c r="AI178" s="55">
        <v>0.88600000000000001</v>
      </c>
      <c r="AJ178" s="55">
        <v>0.93700000000000006</v>
      </c>
      <c r="AK178" s="55">
        <v>0.91600000000000004</v>
      </c>
      <c r="AL178" s="55">
        <v>0.81200000000000006</v>
      </c>
      <c r="AM178" s="55">
        <v>0.82799999999999996</v>
      </c>
      <c r="AN178" s="55">
        <v>0.94599999999999995</v>
      </c>
      <c r="AQ178">
        <f>(3.815+1.232*AC178)*A178/1000</f>
        <v>9.9365692719999981</v>
      </c>
      <c r="AR178">
        <f>(3.815+1.232*AD178)*B178/1000</f>
        <v>12.513354000000001</v>
      </c>
      <c r="AS178">
        <f>(3.815+1.232*AE178)*C178/1000</f>
        <v>11.902504712000001</v>
      </c>
      <c r="AT178">
        <f>(3.815+1.232*AF178)*D178/1000</f>
        <v>11.512678967999999</v>
      </c>
      <c r="AU178">
        <f>(3.815+1.232*AG178)*E178/1000</f>
        <v>10.274655215999999</v>
      </c>
      <c r="AV178">
        <f>(3.815+1.232*AH178)*F178/1000</f>
        <v>9.4695670160000009</v>
      </c>
      <c r="AW178">
        <f>(3.815+1.232*AI178)*G178/1000</f>
        <v>14.582272544</v>
      </c>
      <c r="AX178">
        <f>(3.815+1.232*AJ178)*H178/1000</f>
        <v>14.445999287999999</v>
      </c>
      <c r="AY178">
        <f>(3.815+1.232*AK178)*I178/1000</f>
        <v>9.7387186400000001</v>
      </c>
      <c r="AZ178">
        <f>(3.815+1.232*AL178)*J178/1000</f>
        <v>12.987090647999999</v>
      </c>
      <c r="BA178">
        <f>(3.815+1.232*AM178)*K178/1000</f>
        <v>13.407721208000002</v>
      </c>
      <c r="BB178">
        <f>(3.815+1.232*AN178)*L178/1000</f>
        <v>13.920419239999999</v>
      </c>
    </row>
    <row r="179" spans="1:54" ht="17">
      <c r="A179" s="55">
        <v>1954</v>
      </c>
      <c r="B179" s="55">
        <v>1982</v>
      </c>
      <c r="C179" s="55">
        <v>2035</v>
      </c>
      <c r="D179" s="55">
        <v>1985</v>
      </c>
      <c r="E179" s="55">
        <v>1779</v>
      </c>
      <c r="F179" s="55">
        <v>1924</v>
      </c>
      <c r="G179" s="55">
        <v>2167</v>
      </c>
      <c r="H179" s="55">
        <v>2824</v>
      </c>
      <c r="I179" s="55">
        <v>2582</v>
      </c>
      <c r="J179" s="55">
        <v>2690</v>
      </c>
      <c r="K179" s="55">
        <v>2993</v>
      </c>
      <c r="L179" s="55">
        <v>2882</v>
      </c>
      <c r="O179" s="55">
        <v>1751</v>
      </c>
      <c r="P179" s="55">
        <v>1916</v>
      </c>
      <c r="Q179" s="55">
        <v>1970</v>
      </c>
      <c r="R179" s="55">
        <v>1647</v>
      </c>
      <c r="S179" s="55">
        <v>1469</v>
      </c>
      <c r="T179" s="55">
        <v>1709</v>
      </c>
      <c r="U179" s="55">
        <v>2122</v>
      </c>
      <c r="V179" s="55">
        <v>2463</v>
      </c>
      <c r="W179" s="55">
        <v>2511</v>
      </c>
      <c r="X179" s="55">
        <v>2211</v>
      </c>
      <c r="Y179" s="55">
        <v>2495</v>
      </c>
      <c r="Z179" s="55">
        <v>2623</v>
      </c>
      <c r="AC179" s="55">
        <v>0.81899999999999995</v>
      </c>
      <c r="AD179" s="55">
        <v>0.91700000000000004</v>
      </c>
      <c r="AE179" s="55">
        <v>0.97199999999999998</v>
      </c>
      <c r="AF179" s="55">
        <v>0.876</v>
      </c>
      <c r="AG179" s="55">
        <v>0.81200000000000006</v>
      </c>
      <c r="AH179" s="55">
        <v>0.86399999999999999</v>
      </c>
      <c r="AI179" s="55">
        <v>0.90600000000000003</v>
      </c>
      <c r="AJ179" s="55">
        <v>0.89</v>
      </c>
      <c r="AK179" s="55">
        <v>0.95499999999999996</v>
      </c>
      <c r="AL179" s="55">
        <v>0.81799999999999995</v>
      </c>
      <c r="AM179" s="55">
        <v>0.84699999999999998</v>
      </c>
      <c r="AN179" s="55">
        <v>0.92600000000000005</v>
      </c>
      <c r="AQ179">
        <f>(3.815+1.232*AC179)*A179/1000</f>
        <v>9.4261116319999996</v>
      </c>
      <c r="AR179">
        <f>(3.815+1.232*AD179)*B179/1000</f>
        <v>9.8004826079999994</v>
      </c>
      <c r="AS179">
        <f>(3.815+1.232*AE179)*C179/1000</f>
        <v>10.20044564</v>
      </c>
      <c r="AT179">
        <f>(3.815+1.232*AF179)*D179/1000</f>
        <v>9.7150505199999984</v>
      </c>
      <c r="AU179">
        <f>(3.815+1.232*AG179)*E179/1000</f>
        <v>8.566568135999999</v>
      </c>
      <c r="AV179">
        <f>(3.815+1.232*AH179)*F179/1000</f>
        <v>9.3880579519999987</v>
      </c>
      <c r="AW179">
        <f>(3.815+1.232*AI179)*G179/1000</f>
        <v>10.685893064</v>
      </c>
      <c r="AX179">
        <f>(3.815+1.232*AJ179)*H179/1000</f>
        <v>13.87001952</v>
      </c>
      <c r="AY179">
        <f>(3.815+1.232*AK179)*I179/1000</f>
        <v>12.888207919999999</v>
      </c>
      <c r="AZ179">
        <f>(3.815+1.232*AL179)*J179/1000</f>
        <v>12.973267439999999</v>
      </c>
      <c r="BA179">
        <f>(3.815+1.232*AM179)*K179/1000</f>
        <v>14.541502471999999</v>
      </c>
      <c r="BB179">
        <f>(3.815+1.232*AN179)*L179/1000</f>
        <v>14.282707823999999</v>
      </c>
    </row>
    <row r="180" spans="1:54" ht="17">
      <c r="A180" s="55">
        <v>2039</v>
      </c>
      <c r="B180" s="55">
        <v>1882</v>
      </c>
      <c r="C180" s="55">
        <v>2206</v>
      </c>
      <c r="D180" s="55">
        <v>1915</v>
      </c>
      <c r="E180" s="55">
        <v>2520</v>
      </c>
      <c r="F180" s="55">
        <v>2228</v>
      </c>
      <c r="G180" s="55">
        <v>2200</v>
      </c>
      <c r="H180" s="55">
        <v>2150</v>
      </c>
      <c r="I180" s="55">
        <v>2271</v>
      </c>
      <c r="J180" s="55">
        <v>2552</v>
      </c>
      <c r="K180" s="55">
        <v>3266</v>
      </c>
      <c r="L180" s="55">
        <v>2700</v>
      </c>
      <c r="O180" s="55">
        <v>1885</v>
      </c>
      <c r="P180" s="55">
        <v>1821</v>
      </c>
      <c r="Q180" s="55">
        <v>2154</v>
      </c>
      <c r="R180" s="55">
        <v>1630</v>
      </c>
      <c r="S180" s="55">
        <v>2265</v>
      </c>
      <c r="T180" s="55">
        <v>2102</v>
      </c>
      <c r="U180" s="55">
        <v>2141</v>
      </c>
      <c r="V180" s="55">
        <v>1893</v>
      </c>
      <c r="W180" s="55">
        <v>2143</v>
      </c>
      <c r="X180" s="55">
        <v>2193</v>
      </c>
      <c r="Y180" s="55">
        <v>2865</v>
      </c>
      <c r="Z180" s="55">
        <v>2474</v>
      </c>
      <c r="AC180" s="55">
        <v>0.89600000000000002</v>
      </c>
      <c r="AD180" s="55">
        <v>0.96699999999999997</v>
      </c>
      <c r="AE180" s="55">
        <v>0.96799999999999997</v>
      </c>
      <c r="AF180" s="55">
        <v>0.83</v>
      </c>
      <c r="AG180" s="55">
        <v>0.82499999999999996</v>
      </c>
      <c r="AH180" s="55">
        <v>0.88800000000000001</v>
      </c>
      <c r="AI180" s="55">
        <v>0.97899999999999998</v>
      </c>
      <c r="AJ180" s="55">
        <v>0.872</v>
      </c>
      <c r="AK180" s="55">
        <v>0.97299999999999998</v>
      </c>
      <c r="AL180" s="55">
        <v>0.82199999999999995</v>
      </c>
      <c r="AM180" s="55">
        <v>0.83299999999999996</v>
      </c>
      <c r="AN180" s="55">
        <v>0.91</v>
      </c>
      <c r="AQ180">
        <f>(3.815+1.232*AC180)*A180/1000</f>
        <v>10.029580008</v>
      </c>
      <c r="AR180">
        <f>(3.815+1.232*AD180)*B180/1000</f>
        <v>9.4219394080000001</v>
      </c>
      <c r="AS180">
        <f>(3.815+1.232*AE180)*C180/1000</f>
        <v>11.046712656</v>
      </c>
      <c r="AT180">
        <f>(3.815+1.232*AF180)*D180/1000</f>
        <v>9.2639274</v>
      </c>
      <c r="AU180">
        <f>(3.815+1.232*AG180)*E180/1000</f>
        <v>12.175128000000001</v>
      </c>
      <c r="AV180">
        <f>(3.815+1.232*AH180)*F180/1000</f>
        <v>10.937287648000002</v>
      </c>
      <c r="AW180">
        <f>(3.815+1.232*AI180)*G180/1000</f>
        <v>11.046481600000002</v>
      </c>
      <c r="AX180">
        <f>(3.815+1.232*AJ180)*H180/1000</f>
        <v>10.5120036</v>
      </c>
      <c r="AY180">
        <f>(3.815+1.232*AK180)*I180/1000</f>
        <v>11.386194456</v>
      </c>
      <c r="AZ180">
        <f>(3.815+1.232*AL180)*J180/1000</f>
        <v>12.320300608</v>
      </c>
      <c r="BA180">
        <f>(3.815+1.232*AM180)*K180/1000</f>
        <v>15.811542095999998</v>
      </c>
      <c r="BB180">
        <f>(3.815+1.232*AN180)*L180/1000</f>
        <v>13.327523999999999</v>
      </c>
    </row>
    <row r="181" spans="1:54" ht="17">
      <c r="A181" s="55">
        <v>1990</v>
      </c>
      <c r="B181" s="55">
        <v>2117</v>
      </c>
      <c r="C181" s="55">
        <v>2360</v>
      </c>
      <c r="D181" s="55">
        <v>2073</v>
      </c>
      <c r="E181" s="55">
        <v>2823</v>
      </c>
      <c r="F181" s="55">
        <v>2626</v>
      </c>
      <c r="G181" s="55">
        <v>2213</v>
      </c>
      <c r="H181" s="55">
        <v>2341</v>
      </c>
      <c r="I181" s="55">
        <v>2146</v>
      </c>
      <c r="J181" s="55">
        <v>3375</v>
      </c>
      <c r="K181" s="55">
        <v>3686</v>
      </c>
      <c r="L181" s="55">
        <v>3142</v>
      </c>
      <c r="O181" s="55">
        <v>1857</v>
      </c>
      <c r="P181" s="55">
        <v>1863</v>
      </c>
      <c r="Q181" s="55">
        <v>2304</v>
      </c>
      <c r="R181" s="55">
        <v>1712</v>
      </c>
      <c r="S181" s="55">
        <v>2411</v>
      </c>
      <c r="T181" s="55">
        <v>2520</v>
      </c>
      <c r="U181" s="55">
        <v>2107</v>
      </c>
      <c r="V181" s="55">
        <v>1852</v>
      </c>
      <c r="W181" s="55">
        <v>1893</v>
      </c>
      <c r="X181" s="55">
        <v>2799</v>
      </c>
      <c r="Y181" s="55">
        <v>3362</v>
      </c>
      <c r="Z181" s="55">
        <v>2835</v>
      </c>
      <c r="AC181" s="55">
        <v>0.92500000000000004</v>
      </c>
      <c r="AD181" s="55">
        <v>0.96799999999999997</v>
      </c>
      <c r="AE181" s="55">
        <v>0.97699999999999998</v>
      </c>
      <c r="AF181" s="55">
        <v>0.85099999999999998</v>
      </c>
      <c r="AG181" s="55">
        <v>0.89900000000000002</v>
      </c>
      <c r="AH181" s="55">
        <v>0.94299999999999995</v>
      </c>
      <c r="AI181" s="55">
        <v>0.97399999999999998</v>
      </c>
      <c r="AJ181" s="55">
        <v>0.88</v>
      </c>
      <c r="AK181" s="55">
        <v>0.94399999999999995</v>
      </c>
      <c r="AL181" s="55">
        <v>0.86</v>
      </c>
      <c r="AM181" s="55">
        <v>0.877</v>
      </c>
      <c r="AN181" s="55">
        <v>0.91600000000000004</v>
      </c>
      <c r="AQ181">
        <f>(3.815+1.232*AC181)*A181/1000</f>
        <v>9.8596540000000008</v>
      </c>
      <c r="AR181">
        <f>(3.815+1.232*AD181)*B181/1000</f>
        <v>10.601038392</v>
      </c>
      <c r="AS181">
        <f>(3.815+1.232*AE181)*C181/1000</f>
        <v>11.844047040000001</v>
      </c>
      <c r="AT181">
        <f>(3.815+1.232*AF181)*D181/1000</f>
        <v>10.081894536</v>
      </c>
      <c r="AU181">
        <f>(3.815+1.232*AG181)*E181/1000</f>
        <v>13.896409464</v>
      </c>
      <c r="AV181">
        <f>(3.815+1.232*AH181)*F181/1000</f>
        <v>13.069013776</v>
      </c>
      <c r="AW181">
        <f>(3.815+1.232*AI181)*G181/1000</f>
        <v>11.098124183999998</v>
      </c>
      <c r="AX181">
        <f>(3.815+1.232*AJ181)*H181/1000</f>
        <v>11.468933560000002</v>
      </c>
      <c r="AY181">
        <f>(3.815+1.232*AK181)*I181/1000</f>
        <v>10.682805168000002</v>
      </c>
      <c r="AZ181">
        <f>(3.815+1.232*AL181)*J181/1000</f>
        <v>16.451505000000001</v>
      </c>
      <c r="BA181">
        <f>(3.815+1.232*AM181)*K181/1000</f>
        <v>18.044680304</v>
      </c>
      <c r="BB181">
        <f>(3.815+1.232*AN181)*L181/1000</f>
        <v>15.532514704</v>
      </c>
    </row>
    <row r="182" spans="1:54" ht="17">
      <c r="AC182" s="55">
        <v>0.93300000000000005</v>
      </c>
      <c r="AD182" s="55">
        <v>0.88</v>
      </c>
      <c r="AE182" s="55">
        <v>0.97599999999999998</v>
      </c>
      <c r="AF182" s="55">
        <v>0.82599999999999996</v>
      </c>
      <c r="AG182" s="55">
        <v>0.85399999999999998</v>
      </c>
      <c r="AH182" s="55">
        <v>0.96</v>
      </c>
      <c r="AI182" s="55">
        <v>0.95199999999999996</v>
      </c>
      <c r="AJ182" s="55">
        <v>0.79100000000000004</v>
      </c>
      <c r="AK182" s="55">
        <v>0.88200000000000001</v>
      </c>
      <c r="AL182" s="55">
        <v>0.82899999999999996</v>
      </c>
      <c r="AM182" s="55">
        <v>0.91200000000000003</v>
      </c>
      <c r="AN182" s="55">
        <v>0.90200000000000002</v>
      </c>
      <c r="AQ182">
        <f>AVERAGE(AQ2:AQ181)</f>
        <v>11.194834661733337</v>
      </c>
      <c r="AR182">
        <f>AVERAGE(AR2:AR181)</f>
        <v>11.139739758311107</v>
      </c>
      <c r="AS182">
        <f>AVERAGE(AS2:AS181)</f>
        <v>11.474617730488895</v>
      </c>
      <c r="AT182">
        <f>AVERAGE(AT2:AT181)</f>
        <v>12.087167890311111</v>
      </c>
      <c r="AU182">
        <f>AVERAGE(AU2:AU181)</f>
        <v>11.705659414711112</v>
      </c>
      <c r="AV182">
        <f>AVERAGE(AV2:AV181)</f>
        <v>11.607330804844446</v>
      </c>
      <c r="AW182">
        <f>AVERAGE(AW2:AW181)</f>
        <v>13.083394517199995</v>
      </c>
      <c r="AX182">
        <f>AVERAGE(AX2:AX181)</f>
        <v>12.519559353777773</v>
      </c>
      <c r="AY182">
        <f>AVERAGE(AY2:AY181)</f>
        <v>12.617648867600003</v>
      </c>
      <c r="AZ182">
        <f>AVERAGE(AZ2:AZ181)</f>
        <v>16.090793742177787</v>
      </c>
      <c r="BA182">
        <f>AVERAGE(BA2:BA181)</f>
        <v>16.119699523199998</v>
      </c>
      <c r="BB182">
        <f>AVERAGE(BB2:BB181)</f>
        <v>16.027335718488889</v>
      </c>
    </row>
    <row r="183" spans="1:54">
      <c r="AQ183">
        <f>AVERAGE(AQ182:AV182)</f>
        <v>11.534891710066667</v>
      </c>
      <c r="AW183">
        <f>AVERAGE(AW182:BB182)</f>
        <v>14.409738620407408</v>
      </c>
    </row>
  </sheetData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C4B3-32ED-C54D-A43D-FCEB02C3783E}">
  <dimension ref="A2:S135"/>
  <sheetViews>
    <sheetView zoomScale="71" workbookViewId="0">
      <selection activeCell="Y25" sqref="Y25"/>
    </sheetView>
  </sheetViews>
  <sheetFormatPr baseColWidth="10" defaultColWidth="8.83203125" defaultRowHeight="15"/>
  <cols>
    <col min="1" max="16384" width="8.83203125" style="41"/>
  </cols>
  <sheetData>
    <row r="2" spans="1:19">
      <c r="A2" s="42" t="s">
        <v>52</v>
      </c>
      <c r="B2" s="49" t="s">
        <v>8</v>
      </c>
      <c r="C2" s="50"/>
      <c r="D2" s="50"/>
      <c r="E2" s="50"/>
      <c r="F2" s="50"/>
      <c r="G2" s="50"/>
      <c r="H2" s="50"/>
      <c r="I2" s="50"/>
      <c r="J2" s="51"/>
      <c r="K2" s="52" t="s">
        <v>141</v>
      </c>
      <c r="L2" s="53"/>
      <c r="M2" s="53"/>
      <c r="N2" s="53"/>
      <c r="O2" s="53"/>
      <c r="P2" s="53"/>
      <c r="Q2" s="53"/>
      <c r="R2" s="53"/>
      <c r="S2" s="54"/>
    </row>
    <row r="3" spans="1:19">
      <c r="A3" s="41">
        <v>19</v>
      </c>
      <c r="B3" s="41">
        <v>2519</v>
      </c>
      <c r="C3" s="41">
        <v>2723</v>
      </c>
      <c r="D3" s="41">
        <v>2458</v>
      </c>
      <c r="E3" s="41">
        <v>2594</v>
      </c>
      <c r="F3" s="41">
        <v>2771</v>
      </c>
      <c r="G3" s="41">
        <v>2703</v>
      </c>
      <c r="H3" s="41">
        <v>2345</v>
      </c>
      <c r="I3" s="41">
        <v>2630</v>
      </c>
      <c r="J3" s="41">
        <v>2547</v>
      </c>
      <c r="K3" s="41">
        <v>3059</v>
      </c>
      <c r="L3" s="41">
        <v>2491</v>
      </c>
      <c r="M3" s="41">
        <v>2457</v>
      </c>
      <c r="N3" s="41">
        <v>2561</v>
      </c>
      <c r="O3" s="41">
        <v>2279</v>
      </c>
      <c r="P3" s="41">
        <v>2561</v>
      </c>
      <c r="Q3" s="41">
        <v>2394</v>
      </c>
      <c r="R3" s="41">
        <v>2566</v>
      </c>
      <c r="S3" s="41">
        <v>2915</v>
      </c>
    </row>
    <row r="4" spans="1:19">
      <c r="B4" s="41">
        <v>2357</v>
      </c>
      <c r="C4" s="41">
        <v>2313</v>
      </c>
      <c r="D4" s="41">
        <v>2755</v>
      </c>
      <c r="E4" s="41">
        <v>2659</v>
      </c>
      <c r="F4" s="41">
        <v>2501</v>
      </c>
      <c r="G4" s="41">
        <v>2492</v>
      </c>
      <c r="H4" s="41">
        <v>2449</v>
      </c>
      <c r="I4" s="41">
        <v>2423</v>
      </c>
      <c r="J4" s="41">
        <v>2047</v>
      </c>
      <c r="K4" s="41">
        <v>2779</v>
      </c>
      <c r="L4" s="41">
        <v>2413</v>
      </c>
      <c r="M4" s="41">
        <v>2515</v>
      </c>
      <c r="N4" s="41">
        <v>2373</v>
      </c>
      <c r="O4" s="41">
        <v>2487</v>
      </c>
      <c r="P4" s="41">
        <v>2187</v>
      </c>
      <c r="Q4" s="41">
        <v>2642</v>
      </c>
      <c r="R4" s="41">
        <v>2854</v>
      </c>
      <c r="S4" s="41">
        <v>2527</v>
      </c>
    </row>
    <row r="5" spans="1:19">
      <c r="B5" s="41">
        <v>2750</v>
      </c>
      <c r="C5" s="41">
        <v>2729</v>
      </c>
      <c r="D5" s="41">
        <v>2781</v>
      </c>
      <c r="E5" s="41">
        <v>2641</v>
      </c>
      <c r="F5" s="41">
        <v>2516</v>
      </c>
      <c r="G5" s="41">
        <v>2570</v>
      </c>
      <c r="H5" s="41">
        <v>2623</v>
      </c>
      <c r="I5" s="41">
        <v>2384</v>
      </c>
      <c r="J5" s="41">
        <v>2664</v>
      </c>
      <c r="K5" s="41">
        <v>2869</v>
      </c>
      <c r="L5" s="41">
        <v>2758</v>
      </c>
      <c r="M5" s="41">
        <v>2902</v>
      </c>
      <c r="N5" s="41">
        <v>2550</v>
      </c>
      <c r="O5" s="41">
        <v>2191</v>
      </c>
      <c r="P5" s="41">
        <v>2369</v>
      </c>
      <c r="Q5" s="41">
        <v>3034</v>
      </c>
      <c r="R5" s="41">
        <v>3130</v>
      </c>
      <c r="S5" s="41">
        <v>3056</v>
      </c>
    </row>
    <row r="6" spans="1:19">
      <c r="B6" s="41">
        <v>2383</v>
      </c>
      <c r="C6" s="41">
        <v>2522</v>
      </c>
      <c r="D6" s="41">
        <v>3040</v>
      </c>
      <c r="E6" s="41">
        <v>3237</v>
      </c>
      <c r="F6" s="41">
        <v>2745</v>
      </c>
      <c r="G6" s="41">
        <v>3021</v>
      </c>
      <c r="H6" s="41">
        <v>2413</v>
      </c>
      <c r="I6" s="41">
        <v>2654</v>
      </c>
      <c r="J6" s="41">
        <v>2648</v>
      </c>
      <c r="K6" s="41">
        <v>2767</v>
      </c>
      <c r="L6" s="41">
        <v>3096</v>
      </c>
      <c r="M6" s="41">
        <v>2575</v>
      </c>
      <c r="N6" s="41">
        <v>3121</v>
      </c>
      <c r="O6" s="41">
        <v>2829</v>
      </c>
      <c r="P6" s="41">
        <v>2696</v>
      </c>
      <c r="Q6" s="41">
        <v>3257</v>
      </c>
      <c r="R6" s="41">
        <v>2434</v>
      </c>
      <c r="S6" s="41">
        <v>2810</v>
      </c>
    </row>
    <row r="7" spans="1:19">
      <c r="B7" s="41">
        <v>2747</v>
      </c>
      <c r="C7" s="41">
        <v>2641</v>
      </c>
      <c r="D7" s="41">
        <v>2622</v>
      </c>
      <c r="E7" s="41">
        <v>2746</v>
      </c>
      <c r="F7" s="41">
        <v>3524</v>
      </c>
      <c r="G7" s="41">
        <v>3077</v>
      </c>
      <c r="H7" s="41">
        <v>3368</v>
      </c>
      <c r="I7" s="41">
        <v>2540</v>
      </c>
      <c r="J7" s="41">
        <v>2548</v>
      </c>
      <c r="K7" s="41">
        <v>2890</v>
      </c>
      <c r="L7" s="41">
        <v>3091</v>
      </c>
      <c r="M7" s="41">
        <v>3261</v>
      </c>
      <c r="N7" s="41">
        <v>2910</v>
      </c>
      <c r="O7" s="41">
        <v>2367</v>
      </c>
      <c r="P7" s="41">
        <v>3185</v>
      </c>
      <c r="Q7" s="41">
        <v>3235</v>
      </c>
      <c r="R7" s="41">
        <v>2780</v>
      </c>
      <c r="S7" s="41">
        <v>2725</v>
      </c>
    </row>
    <row r="8" spans="1:19">
      <c r="B8" s="41">
        <v>3034</v>
      </c>
      <c r="C8" s="41">
        <v>2602</v>
      </c>
      <c r="D8" s="41">
        <v>2694</v>
      </c>
      <c r="E8" s="41">
        <v>3191</v>
      </c>
      <c r="F8" s="41">
        <v>2881</v>
      </c>
      <c r="G8" s="41">
        <v>3954</v>
      </c>
      <c r="H8" s="41">
        <v>2808</v>
      </c>
      <c r="I8" s="41">
        <v>2729</v>
      </c>
      <c r="J8" s="41">
        <v>1959</v>
      </c>
      <c r="K8" s="41">
        <v>3083</v>
      </c>
      <c r="L8" s="41">
        <v>3213</v>
      </c>
      <c r="M8" s="41">
        <v>2531</v>
      </c>
      <c r="N8" s="41">
        <v>2265</v>
      </c>
      <c r="O8" s="41">
        <v>2433</v>
      </c>
      <c r="P8" s="41">
        <v>2346</v>
      </c>
      <c r="Q8" s="41">
        <v>3042</v>
      </c>
      <c r="R8" s="41">
        <v>2360</v>
      </c>
      <c r="S8" s="41">
        <v>3008</v>
      </c>
    </row>
    <row r="9" spans="1:19">
      <c r="A9" s="41">
        <v>20</v>
      </c>
      <c r="B9" s="41">
        <v>3060</v>
      </c>
      <c r="C9" s="41">
        <v>3119</v>
      </c>
      <c r="D9" s="41">
        <v>3079</v>
      </c>
      <c r="E9" s="41">
        <v>2936</v>
      </c>
      <c r="F9" s="41">
        <v>3348</v>
      </c>
      <c r="G9" s="41">
        <v>3689</v>
      </c>
      <c r="H9" s="41">
        <v>2895</v>
      </c>
      <c r="I9" s="41">
        <v>2596</v>
      </c>
      <c r="J9" s="41">
        <v>2110</v>
      </c>
      <c r="K9" s="41">
        <v>2977</v>
      </c>
      <c r="L9" s="41">
        <v>3207</v>
      </c>
      <c r="M9" s="41">
        <v>3106</v>
      </c>
      <c r="N9" s="41">
        <v>2963</v>
      </c>
      <c r="O9" s="41">
        <v>2357</v>
      </c>
      <c r="P9" s="41">
        <v>2946</v>
      </c>
      <c r="Q9" s="41">
        <v>2862</v>
      </c>
      <c r="R9" s="41">
        <v>2640</v>
      </c>
      <c r="S9" s="41">
        <v>2392</v>
      </c>
    </row>
    <row r="10" spans="1:19">
      <c r="B10" s="41">
        <v>2729</v>
      </c>
      <c r="C10" s="41">
        <v>3051</v>
      </c>
      <c r="D10" s="41">
        <v>3225</v>
      </c>
      <c r="E10" s="41">
        <v>2911</v>
      </c>
      <c r="F10" s="41">
        <v>3526</v>
      </c>
      <c r="G10" s="41">
        <v>3461</v>
      </c>
      <c r="H10" s="41">
        <v>2846</v>
      </c>
      <c r="I10" s="41">
        <v>2288</v>
      </c>
      <c r="J10" s="41">
        <v>1990</v>
      </c>
      <c r="K10" s="41">
        <v>3700</v>
      </c>
      <c r="L10" s="41">
        <v>3031</v>
      </c>
      <c r="M10" s="41">
        <v>2690</v>
      </c>
      <c r="N10" s="41">
        <v>3178</v>
      </c>
      <c r="O10" s="41">
        <v>2919</v>
      </c>
      <c r="P10" s="41">
        <v>2862</v>
      </c>
      <c r="Q10" s="41">
        <v>2468</v>
      </c>
      <c r="R10" s="41">
        <v>3419</v>
      </c>
      <c r="S10" s="41">
        <v>2315</v>
      </c>
    </row>
    <row r="11" spans="1:19">
      <c r="B11" s="41">
        <v>3594</v>
      </c>
      <c r="C11" s="41">
        <v>3115</v>
      </c>
      <c r="D11" s="41">
        <v>3365</v>
      </c>
      <c r="E11" s="41">
        <v>3617</v>
      </c>
      <c r="F11" s="41">
        <v>2799</v>
      </c>
      <c r="G11" s="41">
        <v>3972</v>
      </c>
      <c r="H11" s="41">
        <v>2883</v>
      </c>
      <c r="I11" s="41">
        <v>2257</v>
      </c>
      <c r="J11" s="41">
        <v>2588</v>
      </c>
      <c r="K11" s="41">
        <v>3538</v>
      </c>
      <c r="L11" s="41">
        <v>2823</v>
      </c>
      <c r="M11" s="41">
        <v>2430</v>
      </c>
      <c r="N11" s="41">
        <v>2846</v>
      </c>
      <c r="O11" s="41">
        <v>3134</v>
      </c>
      <c r="P11" s="41">
        <v>2692</v>
      </c>
      <c r="Q11" s="41">
        <v>2386</v>
      </c>
      <c r="R11" s="41">
        <v>3082</v>
      </c>
      <c r="S11" s="41">
        <v>2299</v>
      </c>
    </row>
    <row r="12" spans="1:19">
      <c r="B12" s="41">
        <v>2964</v>
      </c>
      <c r="C12" s="41">
        <v>3494</v>
      </c>
      <c r="D12" s="41">
        <v>2627</v>
      </c>
      <c r="E12" s="41">
        <v>3963</v>
      </c>
      <c r="F12" s="41">
        <v>2898</v>
      </c>
      <c r="G12" s="41">
        <v>3880</v>
      </c>
      <c r="H12" s="41">
        <v>2707</v>
      </c>
      <c r="I12" s="41">
        <v>2329</v>
      </c>
      <c r="J12" s="41">
        <v>2053</v>
      </c>
      <c r="K12" s="41">
        <v>3460</v>
      </c>
      <c r="L12" s="41">
        <v>3561</v>
      </c>
      <c r="M12" s="41">
        <v>3125</v>
      </c>
      <c r="N12" s="41">
        <v>2288</v>
      </c>
      <c r="O12" s="41">
        <v>2273</v>
      </c>
      <c r="P12" s="41">
        <v>2129</v>
      </c>
      <c r="Q12" s="41">
        <v>2516</v>
      </c>
      <c r="R12" s="41">
        <v>2564</v>
      </c>
      <c r="S12" s="41">
        <v>2524</v>
      </c>
    </row>
    <row r="13" spans="1:19">
      <c r="B13" s="41">
        <v>2698</v>
      </c>
      <c r="C13" s="41">
        <v>3294</v>
      </c>
      <c r="D13" s="41">
        <v>2910</v>
      </c>
      <c r="E13" s="41">
        <v>3837</v>
      </c>
      <c r="F13" s="41">
        <v>3564</v>
      </c>
      <c r="G13" s="41">
        <v>3868</v>
      </c>
      <c r="H13" s="41">
        <v>2687</v>
      </c>
      <c r="I13" s="41">
        <v>2097</v>
      </c>
      <c r="J13" s="41">
        <v>2408</v>
      </c>
      <c r="K13" s="41">
        <v>3160</v>
      </c>
      <c r="L13" s="41">
        <v>2747</v>
      </c>
      <c r="M13" s="41">
        <v>3073</v>
      </c>
      <c r="N13" s="41">
        <v>2135</v>
      </c>
      <c r="O13" s="41">
        <v>2389</v>
      </c>
      <c r="P13" s="41">
        <v>2693</v>
      </c>
      <c r="Q13" s="41">
        <v>2199</v>
      </c>
      <c r="R13" s="41">
        <v>2312</v>
      </c>
      <c r="S13" s="41">
        <v>2370</v>
      </c>
    </row>
    <row r="14" spans="1:19">
      <c r="A14" s="41">
        <v>21</v>
      </c>
      <c r="B14" s="41">
        <v>3138</v>
      </c>
      <c r="C14" s="41">
        <v>3423</v>
      </c>
      <c r="D14" s="41">
        <v>2740</v>
      </c>
      <c r="E14" s="41">
        <v>3871</v>
      </c>
      <c r="F14" s="41">
        <v>3735</v>
      </c>
      <c r="G14" s="41">
        <v>3999</v>
      </c>
      <c r="H14" s="41">
        <v>2418</v>
      </c>
      <c r="I14" s="41">
        <v>2115</v>
      </c>
      <c r="J14" s="41">
        <v>2293</v>
      </c>
      <c r="K14" s="41">
        <v>2935</v>
      </c>
      <c r="L14" s="41">
        <v>3101</v>
      </c>
      <c r="M14" s="41">
        <v>3008</v>
      </c>
      <c r="N14" s="41">
        <v>2600</v>
      </c>
      <c r="O14" s="41">
        <v>2097</v>
      </c>
      <c r="P14" s="41">
        <v>2312</v>
      </c>
      <c r="Q14" s="41">
        <v>2640</v>
      </c>
      <c r="R14" s="41">
        <v>2105</v>
      </c>
      <c r="S14" s="41">
        <v>2905</v>
      </c>
    </row>
    <row r="15" spans="1:19">
      <c r="B15" s="41">
        <v>2672</v>
      </c>
      <c r="C15" s="41">
        <v>3260</v>
      </c>
      <c r="D15" s="41">
        <v>3219</v>
      </c>
      <c r="E15" s="41">
        <v>4048</v>
      </c>
      <c r="F15" s="41">
        <v>3672</v>
      </c>
      <c r="G15" s="41">
        <v>3789</v>
      </c>
      <c r="H15" s="41">
        <v>2942</v>
      </c>
      <c r="I15" s="41">
        <v>2788</v>
      </c>
      <c r="J15" s="41">
        <v>2896</v>
      </c>
      <c r="K15" s="41">
        <v>3097</v>
      </c>
      <c r="L15" s="41">
        <v>3275</v>
      </c>
      <c r="M15" s="41">
        <v>2585</v>
      </c>
      <c r="N15" s="41">
        <v>2437</v>
      </c>
      <c r="O15" s="41">
        <v>2277</v>
      </c>
      <c r="P15" s="41">
        <v>2883</v>
      </c>
      <c r="Q15" s="41">
        <v>2925</v>
      </c>
      <c r="R15" s="41">
        <v>2229</v>
      </c>
      <c r="S15" s="41">
        <v>2298</v>
      </c>
    </row>
    <row r="16" spans="1:19">
      <c r="B16" s="41">
        <v>2864</v>
      </c>
      <c r="C16" s="41">
        <v>2915</v>
      </c>
      <c r="D16" s="41">
        <v>2969</v>
      </c>
      <c r="E16" s="41">
        <v>3888</v>
      </c>
      <c r="F16" s="41">
        <v>3554</v>
      </c>
      <c r="G16" s="41">
        <v>2841</v>
      </c>
      <c r="H16" s="41">
        <v>2476</v>
      </c>
      <c r="I16" s="41">
        <v>2892</v>
      </c>
      <c r="J16" s="41">
        <v>1904</v>
      </c>
      <c r="K16" s="41">
        <v>2831</v>
      </c>
      <c r="L16" s="41">
        <v>3268</v>
      </c>
      <c r="M16" s="41">
        <v>2497</v>
      </c>
      <c r="N16" s="41">
        <v>2227</v>
      </c>
      <c r="O16" s="41">
        <v>2111</v>
      </c>
      <c r="P16" s="41">
        <v>2837</v>
      </c>
      <c r="Q16" s="41">
        <v>3215</v>
      </c>
      <c r="R16" s="41">
        <v>2082</v>
      </c>
      <c r="S16" s="41">
        <v>2472</v>
      </c>
    </row>
    <row r="17" spans="1:19">
      <c r="B17" s="41">
        <v>2535</v>
      </c>
      <c r="C17" s="41">
        <v>3231</v>
      </c>
      <c r="D17" s="41">
        <v>2789</v>
      </c>
      <c r="E17" s="41">
        <v>3169</v>
      </c>
      <c r="F17" s="41">
        <v>3477</v>
      </c>
      <c r="G17" s="41">
        <v>3321</v>
      </c>
      <c r="H17" s="41">
        <v>2809</v>
      </c>
      <c r="I17" s="41">
        <v>2792</v>
      </c>
      <c r="J17" s="41">
        <v>2284</v>
      </c>
      <c r="K17" s="41">
        <v>2918</v>
      </c>
      <c r="L17" s="41">
        <v>3192</v>
      </c>
      <c r="M17" s="41">
        <v>2813</v>
      </c>
      <c r="N17" s="41">
        <v>2347</v>
      </c>
      <c r="O17" s="41">
        <v>2597</v>
      </c>
      <c r="P17" s="41">
        <v>2845</v>
      </c>
      <c r="Q17" s="41">
        <v>2846</v>
      </c>
      <c r="R17" s="41">
        <v>2788</v>
      </c>
      <c r="S17" s="41">
        <v>2181</v>
      </c>
    </row>
    <row r="18" spans="1:19">
      <c r="B18" s="41">
        <v>2512</v>
      </c>
      <c r="C18" s="41">
        <v>3032</v>
      </c>
      <c r="D18" s="41">
        <v>2349</v>
      </c>
      <c r="E18" s="41">
        <v>3458</v>
      </c>
      <c r="F18" s="41">
        <v>3713</v>
      </c>
      <c r="G18" s="41">
        <v>4259</v>
      </c>
      <c r="H18" s="41">
        <v>2642</v>
      </c>
      <c r="I18" s="41">
        <v>2420</v>
      </c>
      <c r="J18" s="41">
        <v>1865</v>
      </c>
      <c r="K18" s="41">
        <v>3045</v>
      </c>
      <c r="L18" s="41">
        <v>3090</v>
      </c>
      <c r="M18" s="41">
        <v>3225</v>
      </c>
      <c r="N18" s="41">
        <v>2611</v>
      </c>
      <c r="O18" s="41">
        <v>2659</v>
      </c>
      <c r="P18" s="41">
        <v>2521</v>
      </c>
      <c r="Q18" s="41">
        <v>2224</v>
      </c>
      <c r="R18" s="41">
        <v>2118</v>
      </c>
      <c r="S18" s="41">
        <v>2269</v>
      </c>
    </row>
    <row r="19" spans="1:19">
      <c r="A19" s="41">
        <v>22</v>
      </c>
      <c r="B19" s="41">
        <v>2733</v>
      </c>
      <c r="C19" s="41">
        <v>3087</v>
      </c>
      <c r="D19" s="41">
        <v>2405</v>
      </c>
      <c r="E19" s="41">
        <v>4025</v>
      </c>
      <c r="F19" s="41">
        <v>3745</v>
      </c>
      <c r="G19" s="41">
        <v>3805</v>
      </c>
      <c r="H19" s="41">
        <v>2486</v>
      </c>
      <c r="I19" s="41">
        <v>2211</v>
      </c>
      <c r="J19" s="41">
        <v>1916</v>
      </c>
      <c r="K19" s="41">
        <v>2839</v>
      </c>
      <c r="L19" s="41">
        <v>3249</v>
      </c>
      <c r="M19" s="41">
        <v>3022</v>
      </c>
      <c r="N19" s="41">
        <v>3099</v>
      </c>
      <c r="O19" s="41">
        <v>3015</v>
      </c>
      <c r="P19" s="41">
        <v>2362</v>
      </c>
      <c r="Q19" s="41">
        <v>2122</v>
      </c>
      <c r="R19" s="41">
        <v>2307</v>
      </c>
      <c r="S19" s="41">
        <v>2351</v>
      </c>
    </row>
    <row r="20" spans="1:19">
      <c r="B20" s="41">
        <v>2871</v>
      </c>
      <c r="C20" s="41">
        <v>2405</v>
      </c>
      <c r="D20" s="41">
        <v>2456</v>
      </c>
      <c r="E20" s="41">
        <v>4024</v>
      </c>
      <c r="F20" s="41">
        <v>3460</v>
      </c>
      <c r="G20" s="41">
        <v>4102</v>
      </c>
      <c r="H20" s="41">
        <v>2235</v>
      </c>
      <c r="I20" s="41">
        <v>2217</v>
      </c>
      <c r="J20" s="41">
        <v>1890</v>
      </c>
      <c r="K20" s="41">
        <v>3072</v>
      </c>
      <c r="L20" s="41">
        <v>3253</v>
      </c>
      <c r="M20" s="41">
        <v>2931</v>
      </c>
      <c r="N20" s="41">
        <v>3066</v>
      </c>
      <c r="O20" s="41">
        <v>2846</v>
      </c>
      <c r="P20" s="41">
        <v>2214</v>
      </c>
      <c r="Q20" s="41">
        <v>2584</v>
      </c>
      <c r="R20" s="41">
        <v>2072</v>
      </c>
      <c r="S20" s="41">
        <v>2836</v>
      </c>
    </row>
    <row r="21" spans="1:19">
      <c r="B21" s="41">
        <v>2522</v>
      </c>
      <c r="C21" s="41">
        <v>2860</v>
      </c>
      <c r="D21" s="41">
        <v>3008</v>
      </c>
      <c r="E21" s="41">
        <v>4043</v>
      </c>
      <c r="F21" s="41">
        <v>3512</v>
      </c>
      <c r="G21" s="41">
        <v>3148</v>
      </c>
      <c r="H21" s="41">
        <v>2580</v>
      </c>
      <c r="I21" s="41">
        <v>2815</v>
      </c>
      <c r="J21" s="41">
        <v>2256</v>
      </c>
      <c r="K21" s="41">
        <v>3452</v>
      </c>
      <c r="L21" s="41">
        <v>3094</v>
      </c>
      <c r="M21" s="41">
        <v>3349</v>
      </c>
      <c r="N21" s="41">
        <v>3019</v>
      </c>
      <c r="O21" s="41">
        <v>2906</v>
      </c>
      <c r="P21" s="41">
        <v>2249</v>
      </c>
      <c r="Q21" s="41">
        <v>3030</v>
      </c>
      <c r="R21" s="41">
        <v>2177</v>
      </c>
      <c r="S21" s="41">
        <v>3440</v>
      </c>
    </row>
    <row r="22" spans="1:19">
      <c r="B22" s="41">
        <v>2816</v>
      </c>
      <c r="C22" s="41">
        <v>2458</v>
      </c>
      <c r="D22" s="41">
        <v>3013</v>
      </c>
      <c r="E22" s="41">
        <v>3739</v>
      </c>
      <c r="F22" s="41">
        <v>3795</v>
      </c>
      <c r="G22" s="41">
        <v>2676</v>
      </c>
      <c r="H22" s="41">
        <v>2176</v>
      </c>
      <c r="I22" s="41">
        <v>2482</v>
      </c>
      <c r="J22" s="41">
        <v>2249</v>
      </c>
      <c r="K22" s="41">
        <v>3557</v>
      </c>
      <c r="L22" s="41">
        <v>2815</v>
      </c>
      <c r="M22" s="41">
        <v>3327</v>
      </c>
      <c r="N22" s="41">
        <v>2554</v>
      </c>
      <c r="O22" s="41">
        <v>2451</v>
      </c>
      <c r="P22" s="41">
        <v>2331</v>
      </c>
      <c r="Q22" s="41">
        <v>3170</v>
      </c>
      <c r="R22" s="41">
        <v>2387</v>
      </c>
      <c r="S22" s="41">
        <v>3253</v>
      </c>
    </row>
    <row r="23" spans="1:19">
      <c r="B23" s="41">
        <v>2721</v>
      </c>
      <c r="C23" s="41">
        <v>2576</v>
      </c>
      <c r="D23" s="41">
        <v>2598</v>
      </c>
      <c r="E23" s="41">
        <v>3338</v>
      </c>
      <c r="F23" s="41">
        <v>3483</v>
      </c>
      <c r="G23" s="41">
        <v>2374</v>
      </c>
      <c r="H23" s="41">
        <v>2160</v>
      </c>
      <c r="I23" s="41">
        <v>2365</v>
      </c>
      <c r="J23" s="41">
        <v>2051</v>
      </c>
      <c r="K23" s="41">
        <v>3195</v>
      </c>
      <c r="L23" s="41">
        <v>2571</v>
      </c>
      <c r="M23" s="41">
        <v>2592</v>
      </c>
      <c r="N23" s="41">
        <v>2949</v>
      </c>
      <c r="O23" s="41">
        <v>2111</v>
      </c>
      <c r="P23" s="41">
        <v>2251</v>
      </c>
      <c r="Q23" s="41">
        <v>2422</v>
      </c>
      <c r="R23" s="41">
        <v>2350</v>
      </c>
      <c r="S23" s="41">
        <v>2641</v>
      </c>
    </row>
    <row r="24" spans="1:19">
      <c r="A24" s="41">
        <v>23</v>
      </c>
      <c r="B24" s="41">
        <v>2366</v>
      </c>
      <c r="C24" s="41">
        <v>2739</v>
      </c>
      <c r="D24" s="41">
        <v>2251</v>
      </c>
      <c r="E24" s="41">
        <v>2791</v>
      </c>
      <c r="F24" s="41">
        <v>3370</v>
      </c>
      <c r="G24" s="41">
        <v>3980</v>
      </c>
      <c r="H24" s="41">
        <v>2981</v>
      </c>
      <c r="I24" s="41">
        <v>2542</v>
      </c>
      <c r="J24" s="41">
        <v>2277</v>
      </c>
      <c r="K24" s="41">
        <v>2891</v>
      </c>
      <c r="L24" s="41">
        <v>2378</v>
      </c>
      <c r="M24" s="41">
        <v>2693</v>
      </c>
      <c r="N24" s="41">
        <v>2960</v>
      </c>
      <c r="O24" s="41">
        <v>2397</v>
      </c>
      <c r="P24" s="41">
        <v>2595</v>
      </c>
      <c r="Q24" s="41">
        <v>2118</v>
      </c>
      <c r="R24" s="41">
        <v>2815</v>
      </c>
      <c r="S24" s="41">
        <v>2075</v>
      </c>
    </row>
    <row r="25" spans="1:19">
      <c r="B25" s="41">
        <v>2628</v>
      </c>
      <c r="C25" s="41">
        <v>2668</v>
      </c>
      <c r="D25" s="41">
        <v>2538</v>
      </c>
      <c r="E25" s="41">
        <v>3287</v>
      </c>
      <c r="F25" s="41">
        <v>2465</v>
      </c>
      <c r="G25" s="41">
        <v>3447</v>
      </c>
      <c r="H25" s="41">
        <v>3144</v>
      </c>
      <c r="I25" s="41">
        <v>2776</v>
      </c>
      <c r="J25" s="41">
        <v>1839</v>
      </c>
      <c r="K25" s="41">
        <v>2690</v>
      </c>
      <c r="L25" s="41">
        <v>2615</v>
      </c>
      <c r="M25" s="41">
        <v>2221</v>
      </c>
      <c r="N25" s="41">
        <v>2740</v>
      </c>
      <c r="O25" s="41">
        <v>2204</v>
      </c>
      <c r="P25" s="41">
        <v>2930</v>
      </c>
      <c r="Q25" s="41">
        <v>2667</v>
      </c>
      <c r="R25" s="41">
        <v>2622</v>
      </c>
      <c r="S25" s="41">
        <v>2187</v>
      </c>
    </row>
    <row r="26" spans="1:19">
      <c r="B26" s="41">
        <v>2635</v>
      </c>
      <c r="C26" s="41">
        <v>3142</v>
      </c>
      <c r="D26" s="41">
        <v>2463</v>
      </c>
      <c r="E26" s="41">
        <v>2977</v>
      </c>
      <c r="F26" s="41">
        <v>3637</v>
      </c>
      <c r="G26" s="41">
        <v>2368</v>
      </c>
      <c r="H26" s="41">
        <v>2961</v>
      </c>
      <c r="I26" s="41">
        <v>2231</v>
      </c>
      <c r="J26" s="41">
        <v>2486</v>
      </c>
      <c r="K26" s="41">
        <v>2479</v>
      </c>
      <c r="L26" s="41">
        <v>2605</v>
      </c>
      <c r="M26" s="41">
        <v>2200</v>
      </c>
      <c r="N26" s="41">
        <v>2338</v>
      </c>
      <c r="O26" s="41">
        <v>2137</v>
      </c>
      <c r="P26" s="41">
        <v>2133</v>
      </c>
      <c r="Q26" s="41">
        <v>2059</v>
      </c>
      <c r="R26" s="41">
        <v>2542</v>
      </c>
      <c r="S26" s="41">
        <v>2264</v>
      </c>
    </row>
    <row r="27" spans="1:19">
      <c r="B27" s="41">
        <v>2600</v>
      </c>
      <c r="C27" s="41">
        <v>3062</v>
      </c>
      <c r="D27" s="41">
        <v>2553</v>
      </c>
      <c r="E27" s="41">
        <v>3311</v>
      </c>
      <c r="F27" s="41">
        <v>3118</v>
      </c>
      <c r="G27" s="41">
        <v>2609</v>
      </c>
      <c r="H27" s="41">
        <v>2780</v>
      </c>
      <c r="I27" s="41">
        <v>2498</v>
      </c>
      <c r="J27" s="41">
        <v>2553</v>
      </c>
      <c r="K27" s="41">
        <v>2947</v>
      </c>
      <c r="L27" s="41">
        <v>2518</v>
      </c>
      <c r="M27" s="41">
        <v>2703</v>
      </c>
      <c r="N27" s="41">
        <v>2065</v>
      </c>
      <c r="O27" s="41">
        <v>2589</v>
      </c>
      <c r="P27" s="41">
        <v>2215</v>
      </c>
      <c r="Q27" s="41">
        <v>2336</v>
      </c>
      <c r="R27" s="41">
        <v>2032</v>
      </c>
      <c r="S27" s="41">
        <v>2679</v>
      </c>
    </row>
    <row r="28" spans="1:19">
      <c r="B28" s="41">
        <v>2713</v>
      </c>
      <c r="C28" s="41">
        <v>3111</v>
      </c>
      <c r="D28" s="41">
        <v>2224</v>
      </c>
      <c r="E28" s="41">
        <v>2590</v>
      </c>
      <c r="F28" s="41">
        <v>3240</v>
      </c>
      <c r="G28" s="41">
        <v>2633</v>
      </c>
      <c r="H28" s="41">
        <v>2758</v>
      </c>
      <c r="I28" s="41">
        <v>1923</v>
      </c>
      <c r="J28" s="41">
        <v>2048</v>
      </c>
      <c r="K28" s="41">
        <v>3056</v>
      </c>
      <c r="L28" s="41">
        <v>2654</v>
      </c>
      <c r="M28" s="41">
        <v>3224</v>
      </c>
      <c r="N28" s="41">
        <v>2349</v>
      </c>
      <c r="O28" s="41">
        <v>2498</v>
      </c>
      <c r="P28" s="41">
        <v>2270</v>
      </c>
      <c r="Q28" s="41">
        <v>2172</v>
      </c>
      <c r="R28" s="41">
        <v>2328</v>
      </c>
      <c r="S28" s="41">
        <v>2311</v>
      </c>
    </row>
    <row r="29" spans="1:19">
      <c r="B29" s="41">
        <v>2996</v>
      </c>
      <c r="C29" s="41">
        <v>2562</v>
      </c>
      <c r="D29" s="41">
        <v>2183</v>
      </c>
      <c r="E29" s="41">
        <v>2518</v>
      </c>
      <c r="F29" s="41">
        <v>2723</v>
      </c>
      <c r="G29" s="41">
        <v>2296</v>
      </c>
      <c r="H29" s="41">
        <v>2354</v>
      </c>
      <c r="I29" s="41">
        <v>2125</v>
      </c>
      <c r="J29" s="41">
        <v>2332</v>
      </c>
      <c r="K29" s="41">
        <v>3392</v>
      </c>
      <c r="L29" s="41">
        <v>2429</v>
      </c>
      <c r="M29" s="41">
        <v>3349</v>
      </c>
      <c r="N29" s="41">
        <v>2162</v>
      </c>
      <c r="O29" s="41">
        <v>2281</v>
      </c>
      <c r="P29" s="41">
        <v>2556</v>
      </c>
      <c r="Q29" s="41">
        <v>2763</v>
      </c>
      <c r="R29" s="41">
        <v>2464</v>
      </c>
      <c r="S29" s="41">
        <v>2605</v>
      </c>
    </row>
    <row r="30" spans="1:19">
      <c r="A30" s="41">
        <v>0</v>
      </c>
      <c r="B30" s="41">
        <v>2652</v>
      </c>
      <c r="C30" s="41">
        <v>2801</v>
      </c>
      <c r="D30" s="41">
        <v>2635</v>
      </c>
      <c r="E30" s="41">
        <v>3300</v>
      </c>
      <c r="F30" s="41">
        <v>2523</v>
      </c>
      <c r="G30" s="41">
        <v>3107</v>
      </c>
      <c r="H30" s="41">
        <v>2379</v>
      </c>
      <c r="I30" s="41">
        <v>2855</v>
      </c>
      <c r="J30" s="41">
        <v>2441</v>
      </c>
      <c r="K30" s="41">
        <v>3285</v>
      </c>
      <c r="L30" s="41">
        <v>2514</v>
      </c>
      <c r="M30" s="41">
        <v>3153</v>
      </c>
      <c r="N30" s="41">
        <v>2837</v>
      </c>
      <c r="O30" s="41">
        <v>2179</v>
      </c>
      <c r="P30" s="41">
        <v>1896</v>
      </c>
      <c r="Q30" s="41">
        <v>2354</v>
      </c>
      <c r="R30" s="41">
        <v>2281</v>
      </c>
      <c r="S30" s="41">
        <v>3004</v>
      </c>
    </row>
    <row r="31" spans="1:19">
      <c r="B31" s="41">
        <v>2268</v>
      </c>
      <c r="C31" s="41">
        <v>2439</v>
      </c>
      <c r="D31" s="41">
        <v>2683</v>
      </c>
      <c r="E31" s="41">
        <v>3260</v>
      </c>
      <c r="F31" s="41">
        <v>2503</v>
      </c>
      <c r="G31" s="41">
        <v>2427</v>
      </c>
      <c r="H31" s="41">
        <v>2703</v>
      </c>
      <c r="I31" s="41">
        <v>2795</v>
      </c>
      <c r="J31" s="41">
        <v>2651</v>
      </c>
      <c r="K31" s="41">
        <v>2555</v>
      </c>
      <c r="L31" s="41">
        <v>2851</v>
      </c>
      <c r="M31" s="41">
        <v>3523</v>
      </c>
      <c r="N31" s="41">
        <v>2291</v>
      </c>
      <c r="O31" s="41">
        <v>2024</v>
      </c>
      <c r="P31" s="41">
        <v>2140</v>
      </c>
      <c r="Q31" s="41">
        <v>2315</v>
      </c>
      <c r="R31" s="41">
        <v>2104</v>
      </c>
      <c r="S31" s="41">
        <v>2869</v>
      </c>
    </row>
    <row r="32" spans="1:19">
      <c r="B32" s="41">
        <v>2537</v>
      </c>
      <c r="C32" s="41">
        <v>2513</v>
      </c>
      <c r="D32" s="41">
        <v>2405</v>
      </c>
      <c r="E32" s="41">
        <v>3828</v>
      </c>
      <c r="F32" s="41">
        <v>2728</v>
      </c>
      <c r="G32" s="41">
        <v>2736</v>
      </c>
      <c r="H32" s="41">
        <v>2348</v>
      </c>
      <c r="I32" s="41">
        <v>2650</v>
      </c>
      <c r="J32" s="41">
        <v>2625</v>
      </c>
      <c r="K32" s="41">
        <v>2693</v>
      </c>
      <c r="L32" s="41">
        <v>2395</v>
      </c>
      <c r="M32" s="41">
        <v>3373</v>
      </c>
      <c r="N32" s="41">
        <v>2209</v>
      </c>
      <c r="O32" s="41">
        <v>2293</v>
      </c>
      <c r="P32" s="41">
        <v>2272</v>
      </c>
      <c r="Q32" s="41">
        <v>2267</v>
      </c>
      <c r="R32" s="41">
        <v>2554</v>
      </c>
      <c r="S32" s="41">
        <v>2137</v>
      </c>
    </row>
    <row r="33" spans="1:19">
      <c r="B33" s="41">
        <v>2780</v>
      </c>
      <c r="C33" s="41">
        <v>2319</v>
      </c>
      <c r="D33" s="41">
        <v>2638</v>
      </c>
      <c r="E33" s="41">
        <v>3964</v>
      </c>
      <c r="F33" s="41">
        <v>2500</v>
      </c>
      <c r="G33" s="41">
        <v>2636</v>
      </c>
      <c r="H33" s="41">
        <v>2198</v>
      </c>
      <c r="I33" s="41">
        <v>2073</v>
      </c>
      <c r="J33" s="41">
        <v>2432</v>
      </c>
      <c r="K33" s="41">
        <v>3237</v>
      </c>
      <c r="L33" s="41">
        <v>2313</v>
      </c>
      <c r="M33" s="41">
        <v>3605</v>
      </c>
      <c r="N33" s="41">
        <v>2586</v>
      </c>
      <c r="O33" s="41">
        <v>2403</v>
      </c>
      <c r="P33" s="41">
        <v>2157</v>
      </c>
      <c r="Q33" s="41">
        <v>2415</v>
      </c>
      <c r="R33" s="41">
        <v>2608</v>
      </c>
      <c r="S33" s="41">
        <v>2027</v>
      </c>
    </row>
    <row r="34" spans="1:19">
      <c r="B34" s="41">
        <v>2982</v>
      </c>
      <c r="C34" s="41">
        <v>2565</v>
      </c>
      <c r="D34" s="41">
        <v>2539</v>
      </c>
      <c r="E34" s="41">
        <v>3290</v>
      </c>
      <c r="F34" s="41">
        <v>2858</v>
      </c>
      <c r="G34" s="41">
        <v>2518</v>
      </c>
      <c r="H34" s="41">
        <v>2234</v>
      </c>
      <c r="I34" s="41">
        <v>2394</v>
      </c>
      <c r="J34" s="41">
        <v>2497</v>
      </c>
      <c r="K34" s="41">
        <v>2931</v>
      </c>
      <c r="L34" s="41">
        <v>2419</v>
      </c>
      <c r="M34" s="41">
        <v>3025</v>
      </c>
      <c r="N34" s="41">
        <v>2689</v>
      </c>
      <c r="O34" s="41">
        <v>2112</v>
      </c>
      <c r="P34" s="41">
        <v>2101</v>
      </c>
      <c r="Q34" s="41">
        <v>2665</v>
      </c>
      <c r="R34" s="41">
        <v>2248</v>
      </c>
      <c r="S34" s="41">
        <v>2213</v>
      </c>
    </row>
    <row r="35" spans="1:19">
      <c r="A35" s="41">
        <v>1</v>
      </c>
      <c r="B35" s="41">
        <v>2529</v>
      </c>
      <c r="C35" s="41">
        <v>2629</v>
      </c>
      <c r="D35" s="41">
        <v>2948</v>
      </c>
      <c r="E35" s="41">
        <v>2997</v>
      </c>
      <c r="F35" s="41">
        <v>2868</v>
      </c>
      <c r="G35" s="41">
        <v>2245</v>
      </c>
      <c r="H35" s="41">
        <v>2021</v>
      </c>
      <c r="I35" s="41">
        <v>2024</v>
      </c>
      <c r="J35" s="41">
        <v>1836</v>
      </c>
      <c r="K35" s="41">
        <v>2526</v>
      </c>
      <c r="L35" s="41">
        <v>2730</v>
      </c>
      <c r="M35" s="41">
        <v>3083</v>
      </c>
      <c r="N35" s="41">
        <v>2231</v>
      </c>
      <c r="O35" s="41">
        <v>2236</v>
      </c>
      <c r="P35" s="41">
        <v>2207</v>
      </c>
      <c r="Q35" s="41">
        <v>2268</v>
      </c>
      <c r="R35" s="41">
        <v>2802</v>
      </c>
      <c r="S35" s="41">
        <v>2056</v>
      </c>
    </row>
    <row r="36" spans="1:19">
      <c r="B36" s="41">
        <v>2403</v>
      </c>
      <c r="C36" s="41">
        <v>2292</v>
      </c>
      <c r="D36" s="41">
        <v>2912</v>
      </c>
      <c r="E36" s="41">
        <v>3241</v>
      </c>
      <c r="F36" s="41">
        <v>3380</v>
      </c>
      <c r="G36" s="41">
        <v>2779</v>
      </c>
      <c r="H36" s="41">
        <v>2231</v>
      </c>
      <c r="I36" s="41">
        <v>2067</v>
      </c>
      <c r="J36" s="41">
        <v>2519</v>
      </c>
      <c r="K36" s="41">
        <v>2366</v>
      </c>
      <c r="L36" s="41">
        <v>2436</v>
      </c>
      <c r="M36" s="41">
        <v>3259</v>
      </c>
      <c r="N36" s="41">
        <v>2202</v>
      </c>
      <c r="O36" s="41">
        <v>2782</v>
      </c>
      <c r="P36" s="41">
        <v>2500</v>
      </c>
      <c r="Q36" s="41">
        <v>2296</v>
      </c>
      <c r="R36" s="41">
        <v>3205</v>
      </c>
      <c r="S36" s="41">
        <v>2613</v>
      </c>
    </row>
    <row r="37" spans="1:19">
      <c r="B37" s="41">
        <v>2510</v>
      </c>
      <c r="C37" s="41">
        <v>2643</v>
      </c>
      <c r="D37" s="41">
        <v>2300</v>
      </c>
      <c r="E37" s="41">
        <v>2600</v>
      </c>
      <c r="F37" s="41">
        <v>2616</v>
      </c>
      <c r="G37" s="41">
        <v>2432</v>
      </c>
      <c r="H37" s="41">
        <v>2254</v>
      </c>
      <c r="I37" s="41">
        <v>2818</v>
      </c>
      <c r="J37" s="41">
        <v>1935</v>
      </c>
      <c r="K37" s="41">
        <v>2276</v>
      </c>
      <c r="L37" s="41">
        <v>2599</v>
      </c>
      <c r="M37" s="41">
        <v>2992</v>
      </c>
      <c r="N37" s="41">
        <v>2504</v>
      </c>
      <c r="O37" s="41">
        <v>2565</v>
      </c>
      <c r="P37" s="41">
        <v>2038</v>
      </c>
      <c r="Q37" s="41">
        <v>2369</v>
      </c>
      <c r="R37" s="41">
        <v>3115</v>
      </c>
      <c r="S37" s="41">
        <v>2219</v>
      </c>
    </row>
    <row r="38" spans="1:19">
      <c r="B38" s="41">
        <v>2623</v>
      </c>
      <c r="C38" s="41">
        <v>2196</v>
      </c>
      <c r="D38" s="41">
        <v>2714</v>
      </c>
      <c r="E38" s="41">
        <v>3234</v>
      </c>
      <c r="F38" s="41">
        <v>2525</v>
      </c>
      <c r="G38" s="41">
        <v>3263</v>
      </c>
      <c r="H38" s="41">
        <v>2342</v>
      </c>
      <c r="I38" s="41">
        <v>2445</v>
      </c>
      <c r="J38" s="41">
        <v>1948</v>
      </c>
      <c r="K38" s="41">
        <v>2572</v>
      </c>
      <c r="L38" s="41">
        <v>3118</v>
      </c>
      <c r="M38" s="41">
        <v>2291</v>
      </c>
      <c r="N38" s="41">
        <v>2411</v>
      </c>
      <c r="O38" s="41">
        <v>2074</v>
      </c>
      <c r="P38" s="41">
        <v>2360</v>
      </c>
      <c r="Q38" s="41">
        <v>2288</v>
      </c>
      <c r="R38" s="41">
        <v>3163</v>
      </c>
      <c r="S38" s="41">
        <v>2183</v>
      </c>
    </row>
    <row r="39" spans="1:19">
      <c r="B39" s="41">
        <v>2587</v>
      </c>
      <c r="C39" s="41">
        <v>2345</v>
      </c>
      <c r="D39" s="41">
        <v>2430</v>
      </c>
      <c r="E39" s="41">
        <v>3485</v>
      </c>
      <c r="F39" s="41">
        <v>3325</v>
      </c>
      <c r="G39" s="41">
        <v>3356</v>
      </c>
      <c r="H39" s="41">
        <v>2092</v>
      </c>
      <c r="I39" s="41">
        <v>2301</v>
      </c>
      <c r="J39" s="41">
        <v>2484</v>
      </c>
      <c r="K39" s="41">
        <v>2829</v>
      </c>
      <c r="L39" s="41">
        <v>2741</v>
      </c>
      <c r="M39" s="41">
        <v>2606</v>
      </c>
      <c r="N39" s="41">
        <v>2520</v>
      </c>
      <c r="O39" s="41">
        <v>1993</v>
      </c>
      <c r="P39" s="41">
        <v>2098</v>
      </c>
      <c r="Q39" s="41">
        <v>2248</v>
      </c>
      <c r="R39" s="41">
        <v>2162</v>
      </c>
      <c r="S39" s="41">
        <v>1860</v>
      </c>
    </row>
    <row r="40" spans="1:19">
      <c r="B40" s="41">
        <v>2690</v>
      </c>
      <c r="C40" s="41">
        <v>2238</v>
      </c>
      <c r="D40" s="41">
        <v>2283</v>
      </c>
      <c r="E40" s="41">
        <v>2571</v>
      </c>
      <c r="F40" s="41">
        <v>3188</v>
      </c>
      <c r="G40" s="41">
        <v>2586</v>
      </c>
      <c r="H40" s="41">
        <v>2193</v>
      </c>
      <c r="I40" s="41">
        <v>2387</v>
      </c>
      <c r="J40" s="41">
        <v>1999</v>
      </c>
      <c r="K40" s="41">
        <v>2478</v>
      </c>
      <c r="L40" s="41">
        <v>2406</v>
      </c>
      <c r="M40" s="41">
        <v>2782</v>
      </c>
      <c r="N40" s="41">
        <v>2370</v>
      </c>
      <c r="O40" s="41">
        <v>2318</v>
      </c>
      <c r="P40" s="41">
        <v>2434</v>
      </c>
      <c r="Q40" s="41">
        <v>2315</v>
      </c>
      <c r="R40" s="41">
        <v>2679</v>
      </c>
      <c r="S40" s="41">
        <v>2082</v>
      </c>
    </row>
    <row r="41" spans="1:19">
      <c r="A41" s="41">
        <v>2</v>
      </c>
      <c r="B41" s="41">
        <v>2411</v>
      </c>
      <c r="C41" s="41">
        <v>2565</v>
      </c>
      <c r="D41" s="41">
        <v>2680</v>
      </c>
      <c r="E41" s="41">
        <v>3076</v>
      </c>
      <c r="F41" s="41">
        <v>2732</v>
      </c>
      <c r="G41" s="41">
        <v>3033</v>
      </c>
      <c r="H41" s="41">
        <v>2139</v>
      </c>
      <c r="I41" s="41">
        <v>2616</v>
      </c>
      <c r="J41" s="41">
        <v>2418</v>
      </c>
      <c r="K41" s="41">
        <v>2456</v>
      </c>
      <c r="L41" s="41">
        <v>2347</v>
      </c>
      <c r="M41" s="41">
        <v>2346</v>
      </c>
      <c r="N41" s="41">
        <v>2517</v>
      </c>
      <c r="O41" s="41">
        <v>2369</v>
      </c>
      <c r="P41" s="41">
        <v>2062</v>
      </c>
      <c r="Q41" s="41">
        <v>2826</v>
      </c>
      <c r="R41" s="41">
        <v>1990</v>
      </c>
      <c r="S41" s="41">
        <v>2616</v>
      </c>
    </row>
    <row r="42" spans="1:19">
      <c r="B42" s="41">
        <v>2433</v>
      </c>
      <c r="C42" s="41">
        <v>2397</v>
      </c>
      <c r="D42" s="41">
        <v>2156</v>
      </c>
      <c r="E42" s="41">
        <v>3638</v>
      </c>
      <c r="F42" s="41">
        <v>2423</v>
      </c>
      <c r="G42" s="41">
        <v>2568</v>
      </c>
      <c r="H42" s="41">
        <v>2288</v>
      </c>
      <c r="I42" s="41">
        <v>2129</v>
      </c>
      <c r="J42" s="41">
        <v>1872</v>
      </c>
      <c r="K42" s="41">
        <v>2675</v>
      </c>
      <c r="L42" s="41">
        <v>2466</v>
      </c>
      <c r="M42" s="41">
        <v>2683</v>
      </c>
      <c r="N42" s="41">
        <v>2344</v>
      </c>
      <c r="O42" s="41">
        <v>2335</v>
      </c>
      <c r="P42" s="41">
        <v>2236</v>
      </c>
      <c r="Q42" s="41">
        <v>3128</v>
      </c>
      <c r="R42" s="41">
        <v>2185</v>
      </c>
      <c r="S42" s="41">
        <v>2184</v>
      </c>
    </row>
    <row r="43" spans="1:19">
      <c r="B43" s="41">
        <v>3007</v>
      </c>
      <c r="C43" s="41">
        <v>2547</v>
      </c>
      <c r="D43" s="41">
        <v>2662</v>
      </c>
      <c r="E43" s="41">
        <v>2925</v>
      </c>
      <c r="F43" s="41">
        <v>2355</v>
      </c>
      <c r="G43" s="41">
        <v>2541</v>
      </c>
      <c r="H43" s="41">
        <v>2694</v>
      </c>
      <c r="I43" s="41">
        <v>2121</v>
      </c>
      <c r="J43" s="41">
        <v>2362</v>
      </c>
      <c r="K43" s="41">
        <v>2300</v>
      </c>
      <c r="L43" s="41">
        <v>2653</v>
      </c>
      <c r="M43" s="41">
        <v>2307</v>
      </c>
      <c r="N43" s="41">
        <v>2747</v>
      </c>
      <c r="O43" s="41">
        <v>2009</v>
      </c>
      <c r="P43" s="41">
        <v>1870</v>
      </c>
      <c r="Q43" s="41">
        <v>2890</v>
      </c>
      <c r="R43" s="41">
        <v>2049</v>
      </c>
      <c r="S43" s="41">
        <v>2264</v>
      </c>
    </row>
    <row r="44" spans="1:19">
      <c r="B44" s="41">
        <v>3079</v>
      </c>
      <c r="C44" s="41">
        <v>2219</v>
      </c>
      <c r="D44" s="41">
        <v>2195</v>
      </c>
      <c r="E44" s="41">
        <v>3202</v>
      </c>
      <c r="F44" s="41">
        <v>2471</v>
      </c>
      <c r="G44" s="41">
        <v>2632</v>
      </c>
      <c r="H44" s="41">
        <v>2531</v>
      </c>
      <c r="I44" s="41">
        <v>2236</v>
      </c>
      <c r="J44" s="41">
        <v>2384</v>
      </c>
      <c r="K44" s="41">
        <v>3228</v>
      </c>
      <c r="L44" s="41">
        <v>3098</v>
      </c>
      <c r="M44" s="41">
        <v>2225</v>
      </c>
      <c r="N44" s="41">
        <v>2174</v>
      </c>
      <c r="O44" s="41">
        <v>2085</v>
      </c>
      <c r="P44" s="41">
        <v>2308</v>
      </c>
      <c r="Q44" s="41">
        <v>2162</v>
      </c>
      <c r="R44" s="41">
        <v>2494</v>
      </c>
      <c r="S44" s="41">
        <v>2359</v>
      </c>
    </row>
    <row r="45" spans="1:19">
      <c r="B45" s="41">
        <v>2459</v>
      </c>
      <c r="C45" s="41">
        <v>2105</v>
      </c>
      <c r="D45" s="41">
        <v>2746</v>
      </c>
      <c r="E45" s="41">
        <v>3292</v>
      </c>
      <c r="F45" s="41">
        <v>3094</v>
      </c>
      <c r="G45" s="41">
        <v>2425</v>
      </c>
      <c r="H45" s="41">
        <v>2239</v>
      </c>
      <c r="I45" s="41">
        <v>2633</v>
      </c>
      <c r="J45" s="41">
        <v>2186</v>
      </c>
      <c r="K45" s="41">
        <v>2539</v>
      </c>
      <c r="L45" s="41">
        <v>3069</v>
      </c>
      <c r="M45" s="41">
        <v>2841</v>
      </c>
      <c r="N45" s="41">
        <v>2193</v>
      </c>
      <c r="O45" s="41">
        <v>2511</v>
      </c>
      <c r="P45" s="41">
        <v>2210</v>
      </c>
      <c r="Q45" s="41">
        <v>2110</v>
      </c>
      <c r="R45" s="41">
        <v>2743</v>
      </c>
      <c r="S45" s="41">
        <v>2179</v>
      </c>
    </row>
    <row r="46" spans="1:19">
      <c r="A46" s="41">
        <v>3</v>
      </c>
      <c r="B46" s="41">
        <v>2387</v>
      </c>
      <c r="C46" s="41">
        <v>2167</v>
      </c>
      <c r="D46" s="41">
        <v>2847</v>
      </c>
      <c r="E46" s="41">
        <v>2784</v>
      </c>
      <c r="F46" s="41">
        <v>2971</v>
      </c>
      <c r="G46" s="41">
        <v>3027</v>
      </c>
      <c r="H46" s="41">
        <v>2192</v>
      </c>
      <c r="I46" s="41">
        <v>2251</v>
      </c>
      <c r="J46" s="41">
        <v>2185</v>
      </c>
      <c r="K46" s="41">
        <v>2586</v>
      </c>
      <c r="L46" s="41">
        <v>3174</v>
      </c>
      <c r="M46" s="41">
        <v>2329</v>
      </c>
      <c r="N46" s="41">
        <v>2449</v>
      </c>
      <c r="O46" s="41">
        <v>2151</v>
      </c>
      <c r="P46" s="41">
        <v>2163</v>
      </c>
      <c r="Q46" s="41">
        <v>2421</v>
      </c>
      <c r="R46" s="41">
        <v>2570</v>
      </c>
      <c r="S46" s="41">
        <v>2048</v>
      </c>
    </row>
    <row r="47" spans="1:19">
      <c r="B47" s="41">
        <v>2387</v>
      </c>
      <c r="C47" s="41">
        <v>2371</v>
      </c>
      <c r="D47" s="41">
        <v>2457</v>
      </c>
      <c r="E47" s="41">
        <v>2716</v>
      </c>
      <c r="F47" s="41">
        <v>2711</v>
      </c>
      <c r="G47" s="41">
        <v>3066</v>
      </c>
      <c r="H47" s="41">
        <v>2790</v>
      </c>
      <c r="I47" s="41">
        <v>2382</v>
      </c>
      <c r="J47" s="41">
        <v>1952</v>
      </c>
      <c r="K47" s="41">
        <v>2393</v>
      </c>
      <c r="L47" s="41">
        <v>2435</v>
      </c>
      <c r="M47" s="41">
        <v>2536</v>
      </c>
      <c r="N47" s="41">
        <v>2355</v>
      </c>
      <c r="O47" s="41">
        <v>2309</v>
      </c>
      <c r="P47" s="41">
        <v>2354</v>
      </c>
      <c r="Q47" s="41">
        <v>2259</v>
      </c>
      <c r="R47" s="41">
        <v>2129</v>
      </c>
      <c r="S47" s="41">
        <v>2648</v>
      </c>
    </row>
    <row r="48" spans="1:19">
      <c r="B48" s="41">
        <v>2687</v>
      </c>
      <c r="C48" s="41">
        <v>2516</v>
      </c>
      <c r="D48" s="41">
        <v>2594</v>
      </c>
      <c r="E48" s="41">
        <v>3637</v>
      </c>
      <c r="F48" s="41">
        <v>2426</v>
      </c>
      <c r="G48" s="41">
        <v>3600</v>
      </c>
      <c r="H48" s="41">
        <v>2740</v>
      </c>
      <c r="I48" s="41">
        <v>2085</v>
      </c>
      <c r="J48" s="41">
        <v>1845</v>
      </c>
      <c r="K48" s="41">
        <v>2938</v>
      </c>
      <c r="L48" s="41">
        <v>2781</v>
      </c>
      <c r="M48" s="41">
        <v>2482</v>
      </c>
      <c r="N48" s="41">
        <v>2450</v>
      </c>
      <c r="O48" s="41">
        <v>2125</v>
      </c>
      <c r="P48" s="41">
        <v>2143</v>
      </c>
      <c r="Q48" s="41">
        <v>2107</v>
      </c>
      <c r="R48" s="41">
        <v>2521</v>
      </c>
      <c r="S48" s="41">
        <v>3007</v>
      </c>
    </row>
    <row r="49" spans="1:19">
      <c r="B49" s="41">
        <v>2961</v>
      </c>
      <c r="C49" s="41">
        <v>2248</v>
      </c>
      <c r="D49" s="41">
        <v>2425</v>
      </c>
      <c r="E49" s="41">
        <v>3000</v>
      </c>
      <c r="F49" s="41">
        <v>2757</v>
      </c>
      <c r="G49" s="41">
        <v>3301</v>
      </c>
      <c r="H49" s="41">
        <v>2936</v>
      </c>
      <c r="I49" s="41">
        <v>1994</v>
      </c>
      <c r="J49" s="41">
        <v>2074</v>
      </c>
      <c r="K49" s="41">
        <v>2306</v>
      </c>
      <c r="L49" s="41">
        <v>2379</v>
      </c>
      <c r="M49" s="41">
        <v>2194</v>
      </c>
      <c r="N49" s="41">
        <v>2659</v>
      </c>
      <c r="O49" s="41">
        <v>2571</v>
      </c>
      <c r="P49" s="41">
        <v>2004</v>
      </c>
      <c r="Q49" s="41">
        <v>2342</v>
      </c>
      <c r="R49" s="41">
        <v>1890</v>
      </c>
      <c r="S49" s="41">
        <v>2497</v>
      </c>
    </row>
    <row r="50" spans="1:19">
      <c r="B50" s="41">
        <v>2878</v>
      </c>
      <c r="C50" s="41">
        <v>2607</v>
      </c>
      <c r="D50" s="41">
        <v>2498</v>
      </c>
      <c r="E50" s="41">
        <v>2642</v>
      </c>
      <c r="F50" s="41">
        <v>2202</v>
      </c>
      <c r="G50" s="41">
        <v>3729</v>
      </c>
      <c r="H50" s="41">
        <v>2860</v>
      </c>
      <c r="I50" s="41">
        <v>2201</v>
      </c>
      <c r="J50" s="41">
        <v>2324</v>
      </c>
      <c r="K50" s="41">
        <v>2533</v>
      </c>
      <c r="L50" s="41">
        <v>2512</v>
      </c>
      <c r="M50" s="41">
        <v>2131</v>
      </c>
      <c r="N50" s="41">
        <v>2305</v>
      </c>
      <c r="O50" s="41">
        <v>2017</v>
      </c>
      <c r="P50" s="41">
        <v>2024</v>
      </c>
      <c r="Q50" s="41">
        <v>2768</v>
      </c>
      <c r="R50" s="41">
        <v>2476</v>
      </c>
      <c r="S50" s="41">
        <v>2127</v>
      </c>
    </row>
    <row r="51" spans="1:19">
      <c r="B51" s="41">
        <v>2534</v>
      </c>
      <c r="C51" s="41">
        <v>2170</v>
      </c>
      <c r="D51" s="41">
        <v>2594</v>
      </c>
      <c r="E51" s="41">
        <v>2643</v>
      </c>
      <c r="F51" s="41">
        <v>2657</v>
      </c>
      <c r="G51" s="41">
        <v>3439</v>
      </c>
      <c r="H51" s="41">
        <v>2986</v>
      </c>
      <c r="I51" s="41">
        <v>1999</v>
      </c>
      <c r="J51" s="41">
        <v>2830</v>
      </c>
      <c r="K51" s="41">
        <v>2844</v>
      </c>
      <c r="L51" s="41">
        <v>2403</v>
      </c>
      <c r="M51" s="41">
        <v>2346</v>
      </c>
      <c r="N51" s="41">
        <v>2211</v>
      </c>
      <c r="O51" s="41">
        <v>2190</v>
      </c>
      <c r="P51" s="41">
        <v>1999</v>
      </c>
      <c r="Q51" s="41">
        <v>2218</v>
      </c>
      <c r="R51" s="41">
        <v>2283</v>
      </c>
      <c r="S51" s="41">
        <v>2574</v>
      </c>
    </row>
    <row r="52" spans="1:19">
      <c r="A52" s="41">
        <v>4</v>
      </c>
      <c r="B52" s="41">
        <v>2283</v>
      </c>
      <c r="C52" s="41">
        <v>2364</v>
      </c>
      <c r="D52" s="41">
        <v>2588</v>
      </c>
      <c r="E52" s="41">
        <v>2566</v>
      </c>
      <c r="F52" s="41">
        <v>3622</v>
      </c>
      <c r="G52" s="41">
        <v>2943</v>
      </c>
      <c r="H52" s="41">
        <v>2605</v>
      </c>
      <c r="I52" s="41">
        <v>2153</v>
      </c>
      <c r="J52" s="41">
        <v>2981</v>
      </c>
      <c r="K52" s="41">
        <v>2431</v>
      </c>
      <c r="L52" s="41">
        <v>2193</v>
      </c>
      <c r="M52" s="41">
        <v>2723</v>
      </c>
      <c r="N52" s="41">
        <v>2445</v>
      </c>
      <c r="O52" s="41">
        <v>2042</v>
      </c>
      <c r="P52" s="41">
        <v>2091</v>
      </c>
      <c r="Q52" s="41">
        <v>2303</v>
      </c>
      <c r="R52" s="41">
        <v>2494</v>
      </c>
      <c r="S52" s="41">
        <v>2026</v>
      </c>
    </row>
    <row r="53" spans="1:19">
      <c r="B53" s="41">
        <v>2262</v>
      </c>
      <c r="C53" s="41">
        <v>2374</v>
      </c>
      <c r="D53" s="41">
        <v>2444</v>
      </c>
      <c r="E53" s="41">
        <v>2650</v>
      </c>
      <c r="F53" s="41">
        <v>3029</v>
      </c>
      <c r="G53" s="41">
        <v>3458</v>
      </c>
      <c r="H53" s="41">
        <v>2765</v>
      </c>
      <c r="I53" s="41">
        <v>2671</v>
      </c>
      <c r="J53" s="41">
        <v>2545</v>
      </c>
      <c r="K53" s="41">
        <v>2373</v>
      </c>
      <c r="L53" s="41">
        <v>2707</v>
      </c>
      <c r="M53" s="41">
        <v>2344</v>
      </c>
      <c r="N53" s="41">
        <v>2861</v>
      </c>
      <c r="O53" s="41">
        <v>2371</v>
      </c>
      <c r="P53" s="41">
        <v>2330</v>
      </c>
      <c r="Q53" s="41">
        <v>2214</v>
      </c>
      <c r="R53" s="41">
        <v>2165</v>
      </c>
      <c r="S53" s="41">
        <v>2636</v>
      </c>
    </row>
    <row r="54" spans="1:19">
      <c r="B54" s="41">
        <v>2180</v>
      </c>
      <c r="C54" s="41">
        <v>2214</v>
      </c>
      <c r="D54" s="41">
        <v>2657</v>
      </c>
      <c r="E54" s="41">
        <v>2620</v>
      </c>
      <c r="F54" s="41">
        <v>3219</v>
      </c>
      <c r="G54" s="41">
        <v>4159</v>
      </c>
      <c r="H54" s="41">
        <v>2243</v>
      </c>
      <c r="I54" s="41">
        <v>2847</v>
      </c>
      <c r="J54" s="41">
        <v>1867</v>
      </c>
      <c r="K54" s="41">
        <v>2402</v>
      </c>
      <c r="L54" s="41">
        <v>2482</v>
      </c>
      <c r="M54" s="41">
        <v>2317</v>
      </c>
      <c r="N54" s="41">
        <v>2767</v>
      </c>
      <c r="O54" s="41">
        <v>2037</v>
      </c>
      <c r="P54" s="41">
        <v>2705</v>
      </c>
      <c r="Q54" s="41">
        <v>2161</v>
      </c>
      <c r="R54" s="41">
        <v>2273</v>
      </c>
      <c r="S54" s="41">
        <v>2073</v>
      </c>
    </row>
    <row r="55" spans="1:19">
      <c r="B55" s="41">
        <v>2488</v>
      </c>
      <c r="C55" s="41">
        <v>2685</v>
      </c>
      <c r="D55" s="41">
        <v>2701</v>
      </c>
      <c r="E55" s="41">
        <v>2446</v>
      </c>
      <c r="F55" s="41">
        <v>3136</v>
      </c>
      <c r="G55" s="41">
        <v>3451</v>
      </c>
      <c r="H55" s="41">
        <v>2191</v>
      </c>
      <c r="I55" s="41">
        <v>2124</v>
      </c>
      <c r="J55" s="41">
        <v>2202</v>
      </c>
      <c r="K55" s="41">
        <v>3257</v>
      </c>
      <c r="L55" s="41">
        <v>2336</v>
      </c>
      <c r="M55" s="41">
        <v>2477</v>
      </c>
      <c r="N55" s="41">
        <v>2197</v>
      </c>
      <c r="O55" s="41">
        <v>1998</v>
      </c>
      <c r="P55" s="41">
        <v>2628</v>
      </c>
      <c r="Q55" s="41">
        <v>2095</v>
      </c>
      <c r="R55" s="41">
        <v>2364</v>
      </c>
      <c r="S55" s="41">
        <v>2229</v>
      </c>
    </row>
    <row r="56" spans="1:19">
      <c r="B56" s="41">
        <v>2463</v>
      </c>
      <c r="C56" s="41">
        <v>2741</v>
      </c>
      <c r="D56" s="41">
        <v>2424</v>
      </c>
      <c r="E56" s="41">
        <v>2778</v>
      </c>
      <c r="F56" s="41">
        <v>2960</v>
      </c>
      <c r="G56" s="41">
        <v>2931</v>
      </c>
      <c r="H56" s="41">
        <v>2567</v>
      </c>
      <c r="I56" s="41">
        <v>2879</v>
      </c>
      <c r="J56" s="41">
        <v>2199</v>
      </c>
      <c r="K56" s="41">
        <v>3162</v>
      </c>
      <c r="L56" s="41">
        <v>2162</v>
      </c>
      <c r="M56" s="41">
        <v>2521</v>
      </c>
      <c r="N56" s="41">
        <v>2574</v>
      </c>
      <c r="O56" s="41">
        <v>2275</v>
      </c>
      <c r="P56" s="41">
        <v>1841</v>
      </c>
      <c r="Q56" s="41">
        <v>2150</v>
      </c>
      <c r="R56" s="41">
        <v>3257</v>
      </c>
      <c r="S56" s="41">
        <v>1971</v>
      </c>
    </row>
    <row r="57" spans="1:19">
      <c r="B57" s="41">
        <v>2486</v>
      </c>
      <c r="C57" s="41">
        <v>2162</v>
      </c>
      <c r="D57" s="41">
        <v>2472</v>
      </c>
      <c r="E57" s="41">
        <v>3047</v>
      </c>
      <c r="F57" s="41">
        <v>2580</v>
      </c>
      <c r="G57" s="41">
        <v>3119</v>
      </c>
      <c r="H57" s="41">
        <v>2482</v>
      </c>
      <c r="I57" s="41">
        <v>1999</v>
      </c>
      <c r="J57" s="41">
        <v>2032</v>
      </c>
      <c r="K57" s="41">
        <v>3135</v>
      </c>
      <c r="L57" s="41">
        <v>2425</v>
      </c>
      <c r="M57" s="41">
        <v>2424</v>
      </c>
      <c r="N57" s="41">
        <v>2955</v>
      </c>
      <c r="O57" s="41">
        <v>2465</v>
      </c>
      <c r="P57" s="41">
        <v>2201</v>
      </c>
      <c r="Q57" s="41">
        <v>2204</v>
      </c>
      <c r="R57" s="41">
        <v>2942</v>
      </c>
      <c r="S57" s="41">
        <v>2600</v>
      </c>
    </row>
    <row r="58" spans="1:19">
      <c r="A58" s="41">
        <v>5</v>
      </c>
      <c r="B58" s="41">
        <v>2665</v>
      </c>
      <c r="C58" s="41">
        <v>2552</v>
      </c>
      <c r="D58" s="41">
        <v>2753</v>
      </c>
      <c r="E58" s="41">
        <v>2614</v>
      </c>
      <c r="F58" s="41">
        <v>2283</v>
      </c>
      <c r="G58" s="41">
        <v>2659</v>
      </c>
      <c r="H58" s="41">
        <v>2159</v>
      </c>
      <c r="I58" s="41">
        <v>2187</v>
      </c>
      <c r="J58" s="41">
        <v>2127</v>
      </c>
      <c r="K58" s="41">
        <v>2812</v>
      </c>
      <c r="L58" s="41">
        <v>3228</v>
      </c>
      <c r="M58" s="41">
        <v>2482</v>
      </c>
      <c r="N58" s="41">
        <v>2933</v>
      </c>
      <c r="O58" s="41">
        <v>2981</v>
      </c>
      <c r="P58" s="41">
        <v>2635</v>
      </c>
      <c r="Q58" s="41">
        <v>2370</v>
      </c>
      <c r="R58" s="41">
        <v>2942</v>
      </c>
      <c r="S58" s="41">
        <v>2663</v>
      </c>
    </row>
    <row r="59" spans="1:19">
      <c r="B59" s="41">
        <v>2074</v>
      </c>
      <c r="C59" s="41">
        <v>2266</v>
      </c>
      <c r="D59" s="41">
        <v>2567</v>
      </c>
      <c r="E59" s="41">
        <v>2743</v>
      </c>
      <c r="F59" s="41">
        <v>2570</v>
      </c>
      <c r="G59" s="41">
        <v>2696</v>
      </c>
      <c r="H59" s="41">
        <v>2135</v>
      </c>
      <c r="I59" s="41">
        <v>2752</v>
      </c>
      <c r="J59" s="41">
        <v>2113</v>
      </c>
      <c r="K59" s="41">
        <v>2245</v>
      </c>
      <c r="L59" s="41">
        <v>2853</v>
      </c>
      <c r="M59" s="41">
        <v>2565</v>
      </c>
      <c r="N59" s="41">
        <v>2591</v>
      </c>
      <c r="O59" s="41">
        <v>2928</v>
      </c>
      <c r="P59" s="41">
        <v>3099</v>
      </c>
      <c r="Q59" s="41">
        <v>3393</v>
      </c>
      <c r="R59" s="41">
        <v>2931</v>
      </c>
      <c r="S59" s="41">
        <v>2141</v>
      </c>
    </row>
    <row r="60" spans="1:19">
      <c r="B60" s="41">
        <v>2253</v>
      </c>
      <c r="C60" s="41">
        <v>2362</v>
      </c>
      <c r="D60" s="41">
        <v>3169</v>
      </c>
      <c r="E60" s="41">
        <v>2683</v>
      </c>
      <c r="F60" s="41">
        <v>2746</v>
      </c>
      <c r="G60" s="41">
        <v>2286</v>
      </c>
      <c r="H60" s="41">
        <v>1947</v>
      </c>
      <c r="I60" s="41">
        <v>2249</v>
      </c>
      <c r="J60" s="41">
        <v>2066</v>
      </c>
      <c r="K60" s="41">
        <v>2626</v>
      </c>
      <c r="L60" s="41">
        <v>3066</v>
      </c>
      <c r="M60" s="41">
        <v>2994</v>
      </c>
      <c r="N60" s="41">
        <v>2371</v>
      </c>
      <c r="O60" s="41">
        <v>2452</v>
      </c>
      <c r="P60" s="41">
        <v>2624</v>
      </c>
      <c r="Q60" s="41">
        <v>2738</v>
      </c>
      <c r="R60" s="41">
        <v>1966</v>
      </c>
      <c r="S60" s="41">
        <v>2964</v>
      </c>
    </row>
    <row r="61" spans="1:19">
      <c r="B61" s="41">
        <v>2316</v>
      </c>
      <c r="C61" s="41">
        <v>2378</v>
      </c>
      <c r="D61" s="41">
        <v>2374</v>
      </c>
      <c r="E61" s="41">
        <v>3154</v>
      </c>
      <c r="F61" s="41">
        <v>3070</v>
      </c>
      <c r="G61" s="41">
        <v>3044</v>
      </c>
      <c r="H61" s="41">
        <v>2643</v>
      </c>
      <c r="I61" s="41">
        <v>2013</v>
      </c>
      <c r="J61" s="41">
        <v>2586</v>
      </c>
      <c r="K61" s="41">
        <v>3055</v>
      </c>
      <c r="L61" s="41">
        <v>2225</v>
      </c>
      <c r="M61" s="41">
        <v>2993</v>
      </c>
      <c r="N61" s="41">
        <v>2856</v>
      </c>
      <c r="O61" s="41">
        <v>2151</v>
      </c>
      <c r="P61" s="41">
        <v>2200</v>
      </c>
      <c r="Q61" s="41">
        <v>2367</v>
      </c>
      <c r="R61" s="41">
        <v>2160</v>
      </c>
      <c r="S61" s="41">
        <v>3070</v>
      </c>
    </row>
    <row r="62" spans="1:19">
      <c r="B62" s="41">
        <v>2374</v>
      </c>
      <c r="C62" s="41">
        <v>2731</v>
      </c>
      <c r="D62" s="41">
        <v>2206</v>
      </c>
      <c r="E62" s="41">
        <v>3412</v>
      </c>
      <c r="F62" s="41">
        <v>3184</v>
      </c>
      <c r="G62" s="41">
        <v>2318</v>
      </c>
      <c r="H62" s="41">
        <v>2676</v>
      </c>
      <c r="I62" s="41">
        <v>2187</v>
      </c>
      <c r="J62" s="41">
        <v>2286</v>
      </c>
      <c r="K62" s="41">
        <v>3010</v>
      </c>
      <c r="L62" s="41">
        <v>2428</v>
      </c>
      <c r="M62" s="41">
        <v>3305</v>
      </c>
      <c r="N62" s="41">
        <v>2427</v>
      </c>
      <c r="O62" s="41">
        <v>1900</v>
      </c>
      <c r="P62" s="41">
        <v>1991</v>
      </c>
      <c r="Q62" s="41">
        <v>3066</v>
      </c>
      <c r="R62" s="41">
        <v>1997</v>
      </c>
      <c r="S62" s="41">
        <v>2824</v>
      </c>
    </row>
    <row r="63" spans="1:19">
      <c r="A63" s="41">
        <v>6</v>
      </c>
      <c r="B63" s="41">
        <v>2404</v>
      </c>
      <c r="C63" s="41">
        <v>2183</v>
      </c>
      <c r="D63" s="41">
        <v>2289</v>
      </c>
      <c r="E63" s="41">
        <v>2928</v>
      </c>
      <c r="F63" s="41">
        <v>2755</v>
      </c>
      <c r="G63" s="41">
        <v>2397</v>
      </c>
      <c r="H63" s="41">
        <v>2887</v>
      </c>
      <c r="I63" s="41">
        <v>2627</v>
      </c>
      <c r="J63" s="41">
        <v>2282</v>
      </c>
      <c r="K63" s="41">
        <v>3112</v>
      </c>
      <c r="L63" s="41">
        <v>2210</v>
      </c>
      <c r="M63" s="41">
        <v>3155</v>
      </c>
      <c r="N63" s="41">
        <v>2129</v>
      </c>
      <c r="O63" s="41">
        <v>2325</v>
      </c>
      <c r="P63" s="41">
        <v>2930</v>
      </c>
      <c r="Q63" s="41">
        <v>3032</v>
      </c>
      <c r="R63" s="41">
        <v>2109</v>
      </c>
      <c r="S63" s="41">
        <v>1958</v>
      </c>
    </row>
    <row r="64" spans="1:19">
      <c r="B64" s="41">
        <v>2393</v>
      </c>
      <c r="C64" s="41">
        <v>2193</v>
      </c>
      <c r="D64" s="41">
        <v>2139</v>
      </c>
      <c r="E64" s="41">
        <v>2644</v>
      </c>
      <c r="F64" s="41">
        <v>2945</v>
      </c>
      <c r="G64" s="41">
        <v>3358</v>
      </c>
      <c r="H64" s="41">
        <v>2149</v>
      </c>
      <c r="I64" s="41">
        <v>2652</v>
      </c>
      <c r="J64" s="41">
        <v>2408</v>
      </c>
      <c r="K64" s="41">
        <v>2281</v>
      </c>
      <c r="L64" s="41">
        <v>2225</v>
      </c>
      <c r="M64" s="41">
        <v>2716</v>
      </c>
      <c r="N64" s="41">
        <v>2166</v>
      </c>
      <c r="O64" s="41">
        <v>1962</v>
      </c>
      <c r="P64" s="41">
        <v>2614</v>
      </c>
      <c r="Q64" s="41">
        <v>3407</v>
      </c>
      <c r="R64" s="41">
        <v>2615</v>
      </c>
      <c r="S64" s="41">
        <v>2006</v>
      </c>
    </row>
    <row r="65" spans="1:19">
      <c r="B65" s="41">
        <v>2932</v>
      </c>
      <c r="C65" s="41">
        <v>3008</v>
      </c>
      <c r="D65" s="41">
        <v>2679</v>
      </c>
      <c r="E65" s="41">
        <v>3196</v>
      </c>
      <c r="F65" s="41">
        <v>3180</v>
      </c>
      <c r="G65" s="41">
        <v>3341</v>
      </c>
      <c r="H65" s="41">
        <v>2666</v>
      </c>
      <c r="I65" s="41">
        <v>2646</v>
      </c>
      <c r="J65" s="41">
        <v>1759</v>
      </c>
      <c r="K65" s="41">
        <v>2316</v>
      </c>
      <c r="L65" s="41">
        <v>2435</v>
      </c>
      <c r="M65" s="41">
        <v>2209</v>
      </c>
      <c r="N65" s="41">
        <v>2708</v>
      </c>
      <c r="O65" s="41">
        <v>2633</v>
      </c>
      <c r="P65" s="41">
        <v>2731</v>
      </c>
      <c r="Q65" s="41">
        <v>2773</v>
      </c>
      <c r="R65" s="41">
        <v>2718</v>
      </c>
      <c r="S65" s="41">
        <v>2082</v>
      </c>
    </row>
    <row r="66" spans="1:19">
      <c r="B66" s="41">
        <v>2374</v>
      </c>
      <c r="C66" s="41">
        <v>2982</v>
      </c>
      <c r="D66" s="41">
        <v>2845</v>
      </c>
      <c r="E66" s="41">
        <v>2575</v>
      </c>
      <c r="F66" s="41">
        <v>3129</v>
      </c>
      <c r="G66" s="41">
        <v>4165</v>
      </c>
      <c r="H66" s="41">
        <v>2556</v>
      </c>
      <c r="I66" s="41">
        <v>2207</v>
      </c>
      <c r="J66" s="41">
        <v>1844</v>
      </c>
      <c r="K66" s="41">
        <v>2296</v>
      </c>
      <c r="L66" s="41">
        <v>2488</v>
      </c>
      <c r="M66" s="41">
        <v>2432</v>
      </c>
      <c r="N66" s="41">
        <v>2189</v>
      </c>
      <c r="O66" s="41">
        <v>2986</v>
      </c>
      <c r="P66" s="41">
        <v>2726</v>
      </c>
      <c r="Q66" s="41">
        <v>2458</v>
      </c>
      <c r="R66" s="41">
        <v>2547</v>
      </c>
      <c r="S66" s="41">
        <v>1847</v>
      </c>
    </row>
    <row r="67" spans="1:19">
      <c r="B67" s="41">
        <v>2356</v>
      </c>
      <c r="C67" s="41">
        <v>2550</v>
      </c>
      <c r="D67" s="41">
        <v>2942</v>
      </c>
      <c r="E67" s="41">
        <v>2388</v>
      </c>
      <c r="F67" s="41">
        <v>3084</v>
      </c>
      <c r="G67" s="41">
        <v>3347</v>
      </c>
      <c r="H67" s="41">
        <v>2349</v>
      </c>
      <c r="I67" s="41">
        <v>1996</v>
      </c>
      <c r="J67" s="41">
        <v>2063</v>
      </c>
      <c r="K67" s="41">
        <v>2340</v>
      </c>
      <c r="L67" s="41">
        <v>2864</v>
      </c>
      <c r="M67" s="41">
        <v>2024</v>
      </c>
      <c r="N67" s="41">
        <v>2331</v>
      </c>
      <c r="O67" s="41">
        <v>2842</v>
      </c>
      <c r="P67" s="41">
        <v>2380</v>
      </c>
      <c r="Q67" s="41">
        <v>2343</v>
      </c>
      <c r="R67" s="41">
        <v>1964</v>
      </c>
      <c r="S67" s="41">
        <v>2083</v>
      </c>
    </row>
    <row r="68" spans="1:19">
      <c r="B68" s="41">
        <v>2151</v>
      </c>
      <c r="C68" s="41">
        <v>2059</v>
      </c>
      <c r="D68" s="41">
        <v>2233</v>
      </c>
      <c r="E68" s="41">
        <v>2393</v>
      </c>
      <c r="F68" s="41">
        <v>3168</v>
      </c>
      <c r="G68" s="41">
        <v>2858</v>
      </c>
      <c r="H68" s="41">
        <v>1892</v>
      </c>
      <c r="I68" s="41">
        <v>2326</v>
      </c>
      <c r="J68" s="41">
        <v>1689</v>
      </c>
      <c r="K68" s="41">
        <v>3366</v>
      </c>
      <c r="L68" s="41">
        <v>2875</v>
      </c>
      <c r="M68" s="41">
        <v>2227</v>
      </c>
      <c r="N68" s="41">
        <v>2776</v>
      </c>
      <c r="O68" s="41">
        <v>2671</v>
      </c>
      <c r="P68" s="41">
        <v>2666</v>
      </c>
      <c r="Q68" s="41">
        <v>2086</v>
      </c>
      <c r="R68" s="41">
        <v>2373</v>
      </c>
      <c r="S68" s="41">
        <v>2365</v>
      </c>
    </row>
    <row r="69" spans="1:19">
      <c r="A69" s="41">
        <v>7</v>
      </c>
      <c r="B69" s="41">
        <v>2104</v>
      </c>
      <c r="C69" s="41">
        <v>1975</v>
      </c>
      <c r="D69" s="41">
        <v>1892</v>
      </c>
      <c r="E69" s="41">
        <v>2637</v>
      </c>
      <c r="F69" s="41">
        <v>3563</v>
      </c>
      <c r="G69" s="41">
        <v>2275</v>
      </c>
      <c r="H69" s="41">
        <v>2669</v>
      </c>
      <c r="I69" s="41">
        <v>2606</v>
      </c>
      <c r="J69" s="41">
        <v>2753</v>
      </c>
      <c r="K69" s="41">
        <v>2947</v>
      </c>
      <c r="L69" s="41">
        <v>2845</v>
      </c>
      <c r="M69" s="41">
        <v>2709</v>
      </c>
      <c r="N69" s="41">
        <v>2427</v>
      </c>
      <c r="O69" s="41">
        <v>2339</v>
      </c>
      <c r="P69" s="41">
        <v>2503</v>
      </c>
      <c r="Q69" s="41">
        <v>2883</v>
      </c>
      <c r="R69" s="41">
        <v>1911</v>
      </c>
      <c r="S69" s="41">
        <v>2032</v>
      </c>
    </row>
    <row r="70" spans="1:19">
      <c r="B70" s="41">
        <v>2110</v>
      </c>
      <c r="C70" s="41">
        <v>2347</v>
      </c>
      <c r="D70" s="41">
        <v>2357</v>
      </c>
      <c r="E70" s="41">
        <v>3571</v>
      </c>
      <c r="F70" s="41">
        <v>3164</v>
      </c>
      <c r="G70" s="41">
        <v>2337</v>
      </c>
      <c r="H70" s="41">
        <v>1911</v>
      </c>
      <c r="I70" s="41">
        <v>1880</v>
      </c>
      <c r="J70" s="41">
        <v>2720</v>
      </c>
      <c r="K70" s="41">
        <v>2862</v>
      </c>
      <c r="L70" s="41">
        <v>2513</v>
      </c>
      <c r="M70" s="41">
        <v>2330</v>
      </c>
      <c r="N70" s="41">
        <v>2139</v>
      </c>
      <c r="O70" s="41">
        <v>2359</v>
      </c>
      <c r="P70" s="41">
        <v>2437</v>
      </c>
      <c r="Q70" s="41">
        <v>2583</v>
      </c>
      <c r="R70" s="41">
        <v>2078</v>
      </c>
      <c r="S70" s="41">
        <v>2269</v>
      </c>
    </row>
    <row r="71" spans="1:19">
      <c r="B71" s="41">
        <v>2097</v>
      </c>
      <c r="C71" s="41">
        <v>2139</v>
      </c>
      <c r="D71" s="41">
        <v>1855</v>
      </c>
      <c r="E71" s="41">
        <v>3191</v>
      </c>
      <c r="F71" s="41">
        <v>3700</v>
      </c>
      <c r="G71" s="41">
        <v>2228</v>
      </c>
      <c r="H71" s="41">
        <v>2520</v>
      </c>
      <c r="I71" s="41">
        <v>1926</v>
      </c>
      <c r="J71" s="41">
        <v>2285</v>
      </c>
      <c r="K71" s="41">
        <v>2700</v>
      </c>
      <c r="L71" s="41">
        <v>2261</v>
      </c>
      <c r="M71" s="41">
        <v>2295</v>
      </c>
      <c r="N71" s="41">
        <v>2386</v>
      </c>
      <c r="O71" s="41">
        <v>1966</v>
      </c>
      <c r="P71" s="41">
        <v>1952</v>
      </c>
      <c r="Q71" s="41">
        <v>2638</v>
      </c>
      <c r="R71" s="41">
        <v>2036</v>
      </c>
      <c r="S71" s="41">
        <v>2350</v>
      </c>
    </row>
    <row r="72" spans="1:19">
      <c r="B72" s="41">
        <v>2732</v>
      </c>
      <c r="C72" s="41">
        <v>2116</v>
      </c>
      <c r="D72" s="41">
        <v>2261</v>
      </c>
      <c r="E72" s="41">
        <v>2289</v>
      </c>
      <c r="F72" s="41">
        <v>2787</v>
      </c>
      <c r="G72" s="41">
        <v>2728</v>
      </c>
      <c r="H72" s="41">
        <v>2051</v>
      </c>
      <c r="I72" s="41">
        <v>2406</v>
      </c>
      <c r="J72" s="41">
        <v>2533</v>
      </c>
      <c r="K72" s="41">
        <v>2568</v>
      </c>
      <c r="L72" s="41">
        <v>2197</v>
      </c>
      <c r="M72" s="41">
        <v>2431</v>
      </c>
      <c r="N72" s="41">
        <v>2344</v>
      </c>
      <c r="O72" s="41">
        <v>2015</v>
      </c>
      <c r="P72" s="41">
        <v>2038</v>
      </c>
      <c r="Q72" s="41">
        <v>1959</v>
      </c>
      <c r="R72" s="41">
        <v>2227</v>
      </c>
      <c r="S72" s="41">
        <v>2180</v>
      </c>
    </row>
    <row r="73" spans="1:19">
      <c r="B73" s="41">
        <v>2379</v>
      </c>
      <c r="C73" s="41">
        <v>2166</v>
      </c>
      <c r="D73" s="41">
        <v>2284</v>
      </c>
      <c r="E73" s="41">
        <v>2190</v>
      </c>
      <c r="F73" s="41">
        <v>2497</v>
      </c>
      <c r="G73" s="41">
        <v>2027</v>
      </c>
      <c r="H73" s="41">
        <v>2088</v>
      </c>
      <c r="I73" s="41">
        <v>1999</v>
      </c>
      <c r="J73" s="41">
        <v>1926</v>
      </c>
      <c r="K73" s="41">
        <v>2388</v>
      </c>
      <c r="L73" s="41">
        <v>2136</v>
      </c>
      <c r="M73" s="41">
        <v>1744</v>
      </c>
      <c r="N73" s="41">
        <v>1963</v>
      </c>
      <c r="O73" s="41">
        <v>1960</v>
      </c>
      <c r="P73" s="41">
        <v>1917</v>
      </c>
      <c r="Q73" s="41">
        <v>2012</v>
      </c>
      <c r="R73" s="41">
        <v>2293</v>
      </c>
      <c r="S73" s="41">
        <v>2454</v>
      </c>
    </row>
    <row r="74" spans="1:19">
      <c r="A74" s="41">
        <v>8</v>
      </c>
      <c r="B74" s="41">
        <v>2533</v>
      </c>
      <c r="C74" s="41">
        <v>1926</v>
      </c>
      <c r="D74" s="41">
        <v>2258</v>
      </c>
      <c r="E74" s="41">
        <v>2332</v>
      </c>
      <c r="F74" s="41">
        <v>2182</v>
      </c>
      <c r="G74" s="41">
        <v>2067</v>
      </c>
      <c r="H74" s="41">
        <v>1802</v>
      </c>
      <c r="I74" s="41">
        <v>2530</v>
      </c>
      <c r="J74" s="41">
        <v>1937</v>
      </c>
      <c r="K74" s="41">
        <v>2816</v>
      </c>
      <c r="L74" s="41">
        <v>2682</v>
      </c>
      <c r="M74" s="41">
        <v>2335</v>
      </c>
      <c r="N74" s="41">
        <v>2242</v>
      </c>
      <c r="O74" s="41">
        <v>2275</v>
      </c>
      <c r="P74" s="41">
        <v>1793</v>
      </c>
      <c r="Q74" s="41">
        <v>2110</v>
      </c>
      <c r="R74" s="41">
        <v>2549</v>
      </c>
      <c r="S74" s="41">
        <v>2232</v>
      </c>
    </row>
    <row r="75" spans="1:19">
      <c r="B75" s="41">
        <v>2239</v>
      </c>
      <c r="C75" s="41">
        <v>2076</v>
      </c>
      <c r="D75" s="41">
        <v>2474</v>
      </c>
      <c r="E75" s="41">
        <v>2419</v>
      </c>
      <c r="F75" s="41">
        <v>2270</v>
      </c>
      <c r="G75" s="41">
        <v>2288</v>
      </c>
      <c r="H75" s="41">
        <v>2118</v>
      </c>
      <c r="I75" s="41">
        <v>1613</v>
      </c>
      <c r="J75" s="41">
        <v>1756</v>
      </c>
      <c r="K75" s="41">
        <v>2243</v>
      </c>
      <c r="L75" s="41">
        <v>2106</v>
      </c>
      <c r="M75" s="41">
        <v>2461</v>
      </c>
      <c r="N75" s="41">
        <v>2041</v>
      </c>
      <c r="O75" s="41">
        <v>2005</v>
      </c>
      <c r="P75" s="41">
        <v>1952</v>
      </c>
      <c r="Q75" s="41">
        <v>2120</v>
      </c>
      <c r="R75" s="41">
        <v>2301</v>
      </c>
      <c r="S75" s="41">
        <v>2174</v>
      </c>
    </row>
    <row r="76" spans="1:19">
      <c r="B76" s="41">
        <v>2118</v>
      </c>
      <c r="C76" s="41">
        <v>2003</v>
      </c>
      <c r="D76" s="41">
        <v>2678</v>
      </c>
      <c r="E76" s="41">
        <v>2588</v>
      </c>
      <c r="F76" s="41">
        <v>2449</v>
      </c>
      <c r="G76" s="41">
        <v>2138</v>
      </c>
      <c r="H76" s="41">
        <v>2004</v>
      </c>
      <c r="I76" s="41">
        <v>1854</v>
      </c>
      <c r="J76" s="41">
        <v>1940</v>
      </c>
      <c r="K76" s="41">
        <v>2336</v>
      </c>
      <c r="L76" s="41">
        <v>2200</v>
      </c>
      <c r="M76" s="41">
        <v>2210</v>
      </c>
      <c r="N76" s="41">
        <v>2040</v>
      </c>
      <c r="O76" s="41">
        <v>1884</v>
      </c>
      <c r="P76" s="41">
        <v>1889</v>
      </c>
      <c r="Q76" s="41">
        <v>2068</v>
      </c>
      <c r="R76" s="41">
        <v>2208</v>
      </c>
      <c r="S76" s="41">
        <v>2808</v>
      </c>
    </row>
    <row r="77" spans="1:19">
      <c r="B77" s="41">
        <v>2066</v>
      </c>
      <c r="C77" s="41">
        <v>2450</v>
      </c>
      <c r="D77" s="41">
        <v>2434</v>
      </c>
      <c r="E77" s="41">
        <v>2297</v>
      </c>
      <c r="F77" s="41">
        <v>2836</v>
      </c>
      <c r="G77" s="41">
        <v>2116</v>
      </c>
      <c r="H77" s="41">
        <v>2028</v>
      </c>
      <c r="I77" s="41">
        <v>2104</v>
      </c>
      <c r="J77" s="41">
        <v>1628</v>
      </c>
      <c r="K77" s="41">
        <v>2431</v>
      </c>
      <c r="L77" s="41">
        <v>2085</v>
      </c>
      <c r="M77" s="41">
        <v>2163</v>
      </c>
      <c r="N77" s="41">
        <v>2421</v>
      </c>
      <c r="O77" s="41">
        <v>1932</v>
      </c>
      <c r="P77" s="41">
        <v>1882</v>
      </c>
      <c r="Q77" s="41">
        <v>2207</v>
      </c>
      <c r="R77" s="41">
        <v>2123</v>
      </c>
      <c r="S77" s="41">
        <v>2979</v>
      </c>
    </row>
    <row r="78" spans="1:19">
      <c r="B78" s="41">
        <v>2183</v>
      </c>
      <c r="C78" s="41">
        <v>2766</v>
      </c>
      <c r="D78" s="41">
        <v>2215</v>
      </c>
      <c r="E78" s="41">
        <v>3113</v>
      </c>
      <c r="F78" s="41">
        <v>2786</v>
      </c>
      <c r="G78" s="41">
        <v>2361</v>
      </c>
      <c r="H78" s="41">
        <v>2233</v>
      </c>
      <c r="I78" s="41">
        <v>1583</v>
      </c>
      <c r="J78" s="41">
        <v>1871</v>
      </c>
      <c r="K78" s="41">
        <v>2798</v>
      </c>
      <c r="L78" s="41">
        <v>2084</v>
      </c>
      <c r="M78" s="41">
        <v>2423</v>
      </c>
      <c r="N78" s="41">
        <v>1971</v>
      </c>
      <c r="O78" s="41">
        <v>2256</v>
      </c>
      <c r="P78" s="41">
        <v>2483</v>
      </c>
      <c r="Q78" s="41">
        <v>2257</v>
      </c>
      <c r="R78" s="41">
        <v>1984</v>
      </c>
      <c r="S78" s="41">
        <v>2728</v>
      </c>
    </row>
    <row r="79" spans="1:19">
      <c r="A79" s="41">
        <v>9</v>
      </c>
      <c r="B79" s="41">
        <v>2044</v>
      </c>
      <c r="C79" s="41">
        <v>2496</v>
      </c>
      <c r="D79" s="41">
        <v>2054</v>
      </c>
      <c r="E79" s="41">
        <v>2998</v>
      </c>
      <c r="F79" s="41">
        <v>2417</v>
      </c>
      <c r="G79" s="41">
        <v>2402</v>
      </c>
      <c r="H79" s="41">
        <v>1769</v>
      </c>
      <c r="I79" s="41">
        <v>1976</v>
      </c>
      <c r="J79" s="41">
        <v>1952</v>
      </c>
      <c r="K79" s="41">
        <v>2290</v>
      </c>
      <c r="L79" s="41">
        <v>2828</v>
      </c>
      <c r="M79" s="41">
        <v>2382</v>
      </c>
      <c r="N79" s="41">
        <v>2217</v>
      </c>
      <c r="O79" s="41">
        <v>1941</v>
      </c>
      <c r="P79" s="41">
        <v>2109</v>
      </c>
      <c r="Q79" s="41">
        <v>2633</v>
      </c>
      <c r="R79" s="41">
        <v>2509</v>
      </c>
      <c r="S79" s="41">
        <v>2016</v>
      </c>
    </row>
    <row r="80" spans="1:19">
      <c r="B80" s="41">
        <v>2260</v>
      </c>
      <c r="C80" s="41">
        <v>2044</v>
      </c>
      <c r="D80" s="41">
        <v>2290</v>
      </c>
      <c r="E80" s="41">
        <v>2976</v>
      </c>
      <c r="F80" s="41">
        <v>2583</v>
      </c>
      <c r="G80" s="41">
        <v>2974</v>
      </c>
      <c r="H80" s="41">
        <v>1831</v>
      </c>
      <c r="I80" s="41">
        <v>2033</v>
      </c>
      <c r="J80" s="41">
        <v>1692</v>
      </c>
      <c r="K80" s="41">
        <v>2797</v>
      </c>
      <c r="L80" s="41">
        <v>2768</v>
      </c>
      <c r="M80" s="41">
        <v>2193</v>
      </c>
      <c r="N80" s="41">
        <v>1966</v>
      </c>
      <c r="O80" s="41">
        <v>2398</v>
      </c>
      <c r="P80" s="41">
        <v>2179</v>
      </c>
      <c r="Q80" s="41">
        <v>2135</v>
      </c>
      <c r="R80" s="41">
        <v>2985</v>
      </c>
      <c r="S80" s="41">
        <v>2581</v>
      </c>
    </row>
    <row r="81" spans="1:19">
      <c r="B81" s="41">
        <v>1985</v>
      </c>
      <c r="C81" s="41">
        <v>2072</v>
      </c>
      <c r="D81" s="41">
        <v>2072</v>
      </c>
      <c r="E81" s="41">
        <v>2310</v>
      </c>
      <c r="F81" s="41">
        <v>2175</v>
      </c>
      <c r="G81" s="41">
        <v>2337</v>
      </c>
      <c r="H81" s="41">
        <v>2132</v>
      </c>
      <c r="I81" s="41">
        <v>1954</v>
      </c>
      <c r="J81" s="41">
        <v>1645</v>
      </c>
      <c r="K81" s="41">
        <v>2284</v>
      </c>
      <c r="L81" s="41">
        <v>2168</v>
      </c>
      <c r="M81" s="41">
        <v>2902</v>
      </c>
      <c r="N81" s="41">
        <v>2044</v>
      </c>
      <c r="O81" s="41">
        <v>2176</v>
      </c>
      <c r="P81" s="41">
        <v>2154</v>
      </c>
      <c r="Q81" s="41">
        <v>2176</v>
      </c>
      <c r="R81" s="41">
        <v>2148</v>
      </c>
      <c r="S81" s="41">
        <v>2195</v>
      </c>
    </row>
    <row r="82" spans="1:19">
      <c r="B82" s="41">
        <v>2224</v>
      </c>
      <c r="C82" s="41">
        <v>2127</v>
      </c>
      <c r="D82" s="41">
        <v>2309</v>
      </c>
      <c r="E82" s="41">
        <v>2492</v>
      </c>
      <c r="F82" s="41">
        <v>2439</v>
      </c>
      <c r="G82" s="41">
        <v>2251</v>
      </c>
      <c r="H82" s="41">
        <v>2303</v>
      </c>
      <c r="I82" s="41">
        <v>2214</v>
      </c>
      <c r="J82" s="41">
        <v>1892</v>
      </c>
      <c r="K82" s="41">
        <v>2620</v>
      </c>
      <c r="L82" s="41">
        <v>2292</v>
      </c>
      <c r="M82" s="41">
        <v>2555</v>
      </c>
      <c r="N82" s="41">
        <v>2295</v>
      </c>
      <c r="O82" s="41">
        <v>2126</v>
      </c>
      <c r="P82" s="41">
        <v>1924</v>
      </c>
      <c r="Q82" s="41">
        <v>2301</v>
      </c>
      <c r="R82" s="41">
        <v>2870</v>
      </c>
      <c r="S82" s="41">
        <v>2566</v>
      </c>
    </row>
    <row r="83" spans="1:19">
      <c r="B83" s="41">
        <v>2125</v>
      </c>
      <c r="C83" s="41">
        <v>1826</v>
      </c>
      <c r="D83" s="41">
        <v>2023</v>
      </c>
      <c r="E83" s="41">
        <v>2142</v>
      </c>
      <c r="F83" s="41">
        <v>1998</v>
      </c>
      <c r="G83" s="41">
        <v>2175</v>
      </c>
      <c r="H83" s="41">
        <v>1930</v>
      </c>
      <c r="I83" s="41">
        <v>1779</v>
      </c>
      <c r="J83" s="41">
        <v>2514</v>
      </c>
      <c r="K83" s="41">
        <v>2539</v>
      </c>
      <c r="L83" s="41">
        <v>2252</v>
      </c>
      <c r="M83" s="41">
        <v>2153</v>
      </c>
      <c r="N83" s="41">
        <v>2107</v>
      </c>
      <c r="O83" s="41">
        <v>2139</v>
      </c>
      <c r="P83" s="41">
        <v>2186</v>
      </c>
      <c r="Q83" s="41">
        <v>1897</v>
      </c>
      <c r="R83" s="41">
        <v>2441</v>
      </c>
      <c r="S83" s="41">
        <v>1906</v>
      </c>
    </row>
    <row r="84" spans="1:19">
      <c r="B84" s="41">
        <v>2332</v>
      </c>
      <c r="C84" s="41">
        <v>2146</v>
      </c>
      <c r="D84" s="41">
        <v>1860</v>
      </c>
      <c r="E84" s="41">
        <v>2353</v>
      </c>
      <c r="F84" s="41">
        <v>3127</v>
      </c>
      <c r="G84" s="41">
        <v>2325</v>
      </c>
      <c r="H84" s="41">
        <v>1906</v>
      </c>
      <c r="I84" s="41">
        <v>2381</v>
      </c>
      <c r="J84" s="41">
        <v>1905</v>
      </c>
      <c r="K84" s="41">
        <v>2642</v>
      </c>
      <c r="L84" s="41">
        <v>2228</v>
      </c>
      <c r="M84" s="41">
        <v>2267</v>
      </c>
      <c r="N84" s="41">
        <v>1945</v>
      </c>
      <c r="O84" s="41">
        <v>2308</v>
      </c>
      <c r="P84" s="41">
        <v>2062</v>
      </c>
      <c r="Q84" s="41">
        <v>2200</v>
      </c>
      <c r="R84" s="41">
        <v>2281</v>
      </c>
      <c r="S84" s="41">
        <v>2346</v>
      </c>
    </row>
    <row r="85" spans="1:19">
      <c r="A85" s="41">
        <v>10</v>
      </c>
      <c r="B85" s="41">
        <v>2338</v>
      </c>
      <c r="C85" s="41">
        <v>2454</v>
      </c>
      <c r="D85" s="41">
        <v>2089</v>
      </c>
      <c r="E85" s="41">
        <v>2274</v>
      </c>
      <c r="F85" s="41">
        <v>3077</v>
      </c>
      <c r="G85" s="41">
        <v>2253</v>
      </c>
      <c r="H85" s="41">
        <v>2048</v>
      </c>
      <c r="I85" s="41">
        <v>2067</v>
      </c>
      <c r="J85" s="41">
        <v>1830</v>
      </c>
      <c r="K85" s="41">
        <v>2350</v>
      </c>
      <c r="L85" s="41">
        <v>2121</v>
      </c>
      <c r="M85" s="41">
        <v>2105</v>
      </c>
      <c r="N85" s="41">
        <v>2044</v>
      </c>
      <c r="O85" s="41">
        <v>2017</v>
      </c>
      <c r="P85" s="41">
        <v>1963</v>
      </c>
      <c r="Q85" s="41">
        <v>2168</v>
      </c>
      <c r="R85" s="41">
        <v>2201</v>
      </c>
      <c r="S85" s="41">
        <v>2087</v>
      </c>
    </row>
    <row r="86" spans="1:19">
      <c r="B86" s="41">
        <v>2274</v>
      </c>
      <c r="C86" s="41">
        <v>2142</v>
      </c>
      <c r="D86" s="41">
        <v>1983</v>
      </c>
      <c r="E86" s="41">
        <v>2279</v>
      </c>
      <c r="F86" s="41">
        <v>2148</v>
      </c>
      <c r="G86" s="41">
        <v>3294</v>
      </c>
      <c r="H86" s="41">
        <v>2074</v>
      </c>
      <c r="I86" s="41">
        <v>2009</v>
      </c>
      <c r="J86" s="41">
        <v>1878</v>
      </c>
      <c r="K86" s="41">
        <v>2699</v>
      </c>
      <c r="L86" s="41">
        <v>2113</v>
      </c>
      <c r="M86" s="41">
        <v>2234</v>
      </c>
      <c r="N86" s="41">
        <v>2361</v>
      </c>
      <c r="O86" s="41">
        <v>1976</v>
      </c>
      <c r="P86" s="41">
        <v>2018</v>
      </c>
      <c r="Q86" s="41">
        <v>2211</v>
      </c>
      <c r="R86" s="41">
        <v>2221</v>
      </c>
      <c r="S86" s="41">
        <v>2305</v>
      </c>
    </row>
    <row r="87" spans="1:19">
      <c r="B87" s="41">
        <v>2034</v>
      </c>
      <c r="C87" s="41">
        <v>2361</v>
      </c>
      <c r="D87" s="41">
        <v>2066</v>
      </c>
      <c r="E87" s="41">
        <v>2395</v>
      </c>
      <c r="F87" s="41">
        <v>2380</v>
      </c>
      <c r="G87" s="41">
        <v>2111</v>
      </c>
      <c r="H87" s="41">
        <v>2120</v>
      </c>
      <c r="I87" s="41">
        <v>1911</v>
      </c>
      <c r="J87" s="41">
        <v>1837</v>
      </c>
      <c r="K87" s="41">
        <v>2681</v>
      </c>
      <c r="L87" s="41">
        <v>2647</v>
      </c>
      <c r="M87" s="41">
        <v>2203</v>
      </c>
      <c r="N87" s="41">
        <v>2422</v>
      </c>
      <c r="O87" s="41">
        <v>2079</v>
      </c>
      <c r="P87" s="41">
        <v>2197</v>
      </c>
      <c r="Q87" s="41">
        <v>2403</v>
      </c>
      <c r="R87" s="41">
        <v>2262</v>
      </c>
      <c r="S87" s="41">
        <v>2128</v>
      </c>
    </row>
    <row r="88" spans="1:19">
      <c r="B88" s="41">
        <v>2335</v>
      </c>
      <c r="C88" s="41">
        <v>2078</v>
      </c>
      <c r="D88" s="41">
        <v>2296</v>
      </c>
      <c r="E88" s="41">
        <v>3106</v>
      </c>
      <c r="F88" s="41">
        <v>2230</v>
      </c>
      <c r="G88" s="41">
        <v>2299</v>
      </c>
      <c r="H88" s="41">
        <v>2067</v>
      </c>
      <c r="I88" s="41">
        <v>1711</v>
      </c>
      <c r="J88" s="41">
        <v>2018</v>
      </c>
      <c r="K88" s="41">
        <v>2503</v>
      </c>
      <c r="L88" s="41">
        <v>2220</v>
      </c>
      <c r="M88" s="41">
        <v>2775</v>
      </c>
      <c r="N88" s="41">
        <v>2220</v>
      </c>
      <c r="O88" s="41">
        <v>1996</v>
      </c>
      <c r="P88" s="41">
        <v>2134</v>
      </c>
      <c r="Q88" s="41">
        <v>2078</v>
      </c>
      <c r="R88" s="41">
        <v>2187</v>
      </c>
      <c r="S88" s="41">
        <v>2029</v>
      </c>
    </row>
    <row r="89" spans="1:19">
      <c r="B89" s="41">
        <v>2016</v>
      </c>
      <c r="C89" s="41">
        <v>2466</v>
      </c>
      <c r="D89" s="41">
        <v>1940</v>
      </c>
      <c r="E89" s="41">
        <v>2707</v>
      </c>
      <c r="F89" s="41">
        <v>2769</v>
      </c>
      <c r="G89" s="41">
        <v>2242</v>
      </c>
      <c r="H89" s="41">
        <v>1912</v>
      </c>
      <c r="I89" s="41">
        <v>1945</v>
      </c>
      <c r="J89" s="41">
        <v>2438</v>
      </c>
      <c r="K89" s="41">
        <v>2571</v>
      </c>
      <c r="L89" s="41">
        <v>2300</v>
      </c>
      <c r="M89" s="41">
        <v>3208</v>
      </c>
      <c r="N89" s="41">
        <v>2072</v>
      </c>
      <c r="O89" s="41">
        <v>2131</v>
      </c>
      <c r="P89" s="41">
        <v>2327</v>
      </c>
      <c r="Q89" s="41">
        <v>2135</v>
      </c>
      <c r="R89" s="41">
        <v>2637</v>
      </c>
      <c r="S89" s="41">
        <v>2651</v>
      </c>
    </row>
    <row r="90" spans="1:19">
      <c r="A90" s="41">
        <v>11</v>
      </c>
      <c r="B90" s="41">
        <v>2348</v>
      </c>
      <c r="C90" s="41">
        <v>2042</v>
      </c>
      <c r="D90" s="41">
        <v>2088</v>
      </c>
      <c r="E90" s="41">
        <v>2325</v>
      </c>
      <c r="F90" s="41">
        <v>2929</v>
      </c>
      <c r="G90" s="41">
        <v>2240</v>
      </c>
      <c r="H90" s="41">
        <v>1986</v>
      </c>
      <c r="I90" s="41">
        <v>2048</v>
      </c>
      <c r="J90" s="41">
        <v>2097</v>
      </c>
      <c r="K90" s="41">
        <v>2393</v>
      </c>
      <c r="L90" s="41">
        <v>2426</v>
      </c>
      <c r="M90" s="41">
        <v>2469</v>
      </c>
      <c r="N90" s="41">
        <v>1971</v>
      </c>
      <c r="O90" s="41">
        <v>2240</v>
      </c>
      <c r="P90" s="41">
        <v>1948</v>
      </c>
      <c r="Q90" s="41">
        <v>2245</v>
      </c>
      <c r="R90" s="41">
        <v>2366</v>
      </c>
      <c r="S90" s="41">
        <v>3209</v>
      </c>
    </row>
    <row r="91" spans="1:19">
      <c r="B91" s="41">
        <v>2222</v>
      </c>
      <c r="C91" s="41">
        <v>2562</v>
      </c>
      <c r="D91" s="41">
        <v>1882</v>
      </c>
      <c r="E91" s="41">
        <v>2469</v>
      </c>
      <c r="F91" s="41">
        <v>3224</v>
      </c>
      <c r="G91" s="41">
        <v>2023</v>
      </c>
      <c r="H91" s="41">
        <v>1780</v>
      </c>
      <c r="I91" s="41">
        <v>2218</v>
      </c>
      <c r="J91" s="41">
        <v>1795</v>
      </c>
      <c r="K91" s="41">
        <v>2333</v>
      </c>
      <c r="L91" s="41">
        <v>2221</v>
      </c>
      <c r="M91" s="41">
        <v>2256</v>
      </c>
      <c r="N91" s="41">
        <v>2104</v>
      </c>
      <c r="O91" s="41">
        <v>2058</v>
      </c>
      <c r="P91" s="41">
        <v>2049</v>
      </c>
      <c r="Q91" s="41">
        <v>1875</v>
      </c>
      <c r="R91" s="41">
        <v>2326</v>
      </c>
      <c r="S91" s="41">
        <v>2999</v>
      </c>
    </row>
    <row r="92" spans="1:19">
      <c r="B92" s="41">
        <v>2269</v>
      </c>
      <c r="C92" s="41">
        <v>2220</v>
      </c>
      <c r="D92" s="41">
        <v>2175</v>
      </c>
      <c r="E92" s="41">
        <v>2299</v>
      </c>
      <c r="F92" s="41">
        <v>2854</v>
      </c>
      <c r="G92" s="41">
        <v>2095</v>
      </c>
      <c r="H92" s="41">
        <v>2130</v>
      </c>
      <c r="I92" s="41">
        <v>2082</v>
      </c>
      <c r="J92" s="41">
        <v>1842</v>
      </c>
      <c r="K92" s="41">
        <v>2152</v>
      </c>
      <c r="L92" s="41">
        <v>2094</v>
      </c>
      <c r="M92" s="41">
        <v>2030</v>
      </c>
      <c r="N92" s="41">
        <v>2080</v>
      </c>
      <c r="O92" s="41">
        <v>2336</v>
      </c>
      <c r="P92" s="41">
        <v>1982</v>
      </c>
      <c r="Q92" s="41">
        <v>2667</v>
      </c>
      <c r="R92" s="41">
        <v>2140</v>
      </c>
      <c r="S92" s="41">
        <v>2412</v>
      </c>
    </row>
    <row r="93" spans="1:19">
      <c r="B93" s="41">
        <v>2658</v>
      </c>
      <c r="C93" s="41">
        <v>2577</v>
      </c>
      <c r="D93" s="41">
        <v>3004</v>
      </c>
      <c r="E93" s="41">
        <v>2432</v>
      </c>
      <c r="F93" s="41">
        <v>2076</v>
      </c>
      <c r="G93" s="41">
        <v>2212</v>
      </c>
      <c r="H93" s="41">
        <v>2189</v>
      </c>
      <c r="I93" s="41">
        <v>2063</v>
      </c>
      <c r="J93" s="41">
        <v>1982</v>
      </c>
      <c r="K93" s="41">
        <v>2411</v>
      </c>
      <c r="L93" s="41">
        <v>2636</v>
      </c>
      <c r="M93" s="41">
        <v>2370</v>
      </c>
      <c r="N93" s="41">
        <v>2011</v>
      </c>
      <c r="O93" s="41">
        <v>2021</v>
      </c>
      <c r="P93" s="41">
        <v>2010</v>
      </c>
      <c r="Q93" s="41">
        <v>2262</v>
      </c>
      <c r="R93" s="41">
        <v>2555</v>
      </c>
      <c r="S93" s="41">
        <v>2118</v>
      </c>
    </row>
    <row r="94" spans="1:19">
      <c r="B94" s="41">
        <v>2534</v>
      </c>
      <c r="C94" s="41">
        <v>2037</v>
      </c>
      <c r="D94" s="41">
        <v>2794</v>
      </c>
      <c r="E94" s="41">
        <v>2125</v>
      </c>
      <c r="F94" s="41">
        <v>2134</v>
      </c>
      <c r="G94" s="41">
        <v>2214</v>
      </c>
      <c r="H94" s="41">
        <v>1921</v>
      </c>
      <c r="I94" s="41">
        <v>2095</v>
      </c>
      <c r="J94" s="41">
        <v>1716</v>
      </c>
      <c r="K94" s="41">
        <v>2657</v>
      </c>
      <c r="L94" s="41">
        <v>3007</v>
      </c>
      <c r="M94" s="41">
        <v>2368</v>
      </c>
      <c r="N94" s="41">
        <v>1999</v>
      </c>
      <c r="O94" s="41">
        <v>2178</v>
      </c>
      <c r="P94" s="41">
        <v>2800</v>
      </c>
      <c r="Q94" s="41">
        <v>2254</v>
      </c>
      <c r="R94" s="41">
        <v>2069</v>
      </c>
      <c r="S94" s="41">
        <v>2150</v>
      </c>
    </row>
    <row r="95" spans="1:19">
      <c r="B95" s="41">
        <v>2730</v>
      </c>
      <c r="C95" s="41">
        <v>2336</v>
      </c>
      <c r="D95" s="41">
        <v>2765</v>
      </c>
      <c r="E95" s="41">
        <v>2195</v>
      </c>
      <c r="F95" s="41">
        <v>2885</v>
      </c>
      <c r="G95" s="41">
        <v>2527</v>
      </c>
      <c r="H95" s="41">
        <v>2370</v>
      </c>
      <c r="I95" s="41">
        <v>2057</v>
      </c>
      <c r="J95" s="41">
        <v>2032</v>
      </c>
      <c r="K95" s="41">
        <v>2901</v>
      </c>
      <c r="L95" s="41">
        <v>2734</v>
      </c>
      <c r="M95" s="41">
        <v>2196</v>
      </c>
      <c r="N95" s="41">
        <v>2015</v>
      </c>
      <c r="O95" s="41">
        <v>1817</v>
      </c>
      <c r="P95" s="41">
        <v>2353</v>
      </c>
      <c r="Q95" s="41">
        <v>2126</v>
      </c>
      <c r="R95" s="41">
        <v>2118</v>
      </c>
      <c r="S95" s="41">
        <v>2363</v>
      </c>
    </row>
    <row r="96" spans="1:19">
      <c r="A96" s="41">
        <v>12</v>
      </c>
      <c r="B96" s="41">
        <v>2390</v>
      </c>
      <c r="C96" s="41">
        <v>2268</v>
      </c>
      <c r="D96" s="41">
        <v>2269</v>
      </c>
      <c r="E96" s="41">
        <v>2375</v>
      </c>
      <c r="F96" s="41">
        <v>2406</v>
      </c>
      <c r="G96" s="41">
        <v>3230</v>
      </c>
      <c r="H96" s="41">
        <v>1975</v>
      </c>
      <c r="I96" s="41">
        <v>1947</v>
      </c>
      <c r="J96" s="41">
        <v>2329</v>
      </c>
      <c r="K96" s="41">
        <v>2490</v>
      </c>
      <c r="L96" s="41">
        <v>2445</v>
      </c>
      <c r="M96" s="41">
        <v>2515</v>
      </c>
      <c r="N96" s="41">
        <v>1983</v>
      </c>
      <c r="O96" s="41">
        <v>1857</v>
      </c>
      <c r="P96" s="41">
        <v>2337</v>
      </c>
      <c r="Q96" s="41">
        <v>2165</v>
      </c>
      <c r="R96" s="41">
        <v>2263</v>
      </c>
      <c r="S96" s="41">
        <v>2261</v>
      </c>
    </row>
    <row r="97" spans="1:19">
      <c r="B97" s="41">
        <v>2141</v>
      </c>
      <c r="C97" s="41">
        <v>2171</v>
      </c>
      <c r="D97" s="41">
        <v>2243</v>
      </c>
      <c r="E97" s="41">
        <v>2253</v>
      </c>
      <c r="F97" s="41">
        <v>2167</v>
      </c>
      <c r="G97" s="41">
        <v>2826</v>
      </c>
      <c r="H97" s="41">
        <v>2281</v>
      </c>
      <c r="I97" s="41">
        <v>2080</v>
      </c>
      <c r="J97" s="41">
        <v>1898</v>
      </c>
      <c r="K97" s="41">
        <v>2457</v>
      </c>
      <c r="L97" s="41">
        <v>2384</v>
      </c>
      <c r="M97" s="41">
        <v>2719</v>
      </c>
      <c r="N97" s="41">
        <v>1972</v>
      </c>
      <c r="O97" s="41">
        <v>2018</v>
      </c>
      <c r="P97" s="41">
        <v>2249</v>
      </c>
      <c r="Q97" s="41">
        <v>2114</v>
      </c>
      <c r="R97" s="41">
        <v>2097</v>
      </c>
      <c r="S97" s="41">
        <v>2650</v>
      </c>
    </row>
    <row r="98" spans="1:19">
      <c r="B98" s="41">
        <v>2269</v>
      </c>
      <c r="C98" s="41">
        <v>2178</v>
      </c>
      <c r="D98" s="41">
        <v>2120</v>
      </c>
      <c r="E98" s="41">
        <v>2836</v>
      </c>
      <c r="F98" s="41">
        <v>2077</v>
      </c>
      <c r="G98" s="41">
        <v>2598</v>
      </c>
      <c r="H98" s="41">
        <v>2403</v>
      </c>
      <c r="I98" s="41">
        <v>1650</v>
      </c>
      <c r="J98" s="41">
        <v>1953</v>
      </c>
      <c r="K98" s="41">
        <v>2475</v>
      </c>
      <c r="L98" s="41">
        <v>2179</v>
      </c>
      <c r="M98" s="41">
        <v>2469</v>
      </c>
      <c r="N98" s="41">
        <v>2729</v>
      </c>
      <c r="O98" s="41">
        <v>2389</v>
      </c>
      <c r="P98" s="41">
        <v>2098</v>
      </c>
      <c r="Q98" s="41">
        <v>2075</v>
      </c>
      <c r="R98" s="41">
        <v>2402</v>
      </c>
      <c r="S98" s="41">
        <v>2874</v>
      </c>
    </row>
    <row r="99" spans="1:19">
      <c r="B99" s="41">
        <v>2331</v>
      </c>
      <c r="C99" s="41">
        <v>2578</v>
      </c>
      <c r="D99" s="41">
        <v>1986</v>
      </c>
      <c r="E99" s="41">
        <v>3566</v>
      </c>
      <c r="F99" s="41">
        <v>2502</v>
      </c>
      <c r="G99" s="41">
        <v>2436</v>
      </c>
      <c r="H99" s="41">
        <v>2488</v>
      </c>
      <c r="I99" s="41">
        <v>2020</v>
      </c>
      <c r="J99" s="41">
        <v>2110</v>
      </c>
      <c r="K99" s="41">
        <v>2472</v>
      </c>
      <c r="L99" s="41">
        <v>2221</v>
      </c>
      <c r="M99" s="41">
        <v>2312</v>
      </c>
      <c r="N99" s="41">
        <v>2427</v>
      </c>
      <c r="O99" s="41">
        <v>2369</v>
      </c>
      <c r="P99" s="41">
        <v>2168</v>
      </c>
      <c r="Q99" s="41">
        <v>2932</v>
      </c>
      <c r="R99" s="41">
        <v>2027</v>
      </c>
      <c r="S99" s="41">
        <v>2307</v>
      </c>
    </row>
    <row r="100" spans="1:19">
      <c r="B100" s="41">
        <v>1996</v>
      </c>
      <c r="C100" s="41">
        <v>2538</v>
      </c>
      <c r="D100" s="41">
        <v>2127</v>
      </c>
      <c r="E100" s="41">
        <v>3458</v>
      </c>
      <c r="F100" s="41">
        <v>2297</v>
      </c>
      <c r="G100" s="41">
        <v>2383</v>
      </c>
      <c r="H100" s="41">
        <v>2212</v>
      </c>
      <c r="I100" s="41">
        <v>1802</v>
      </c>
      <c r="J100" s="41">
        <v>1826</v>
      </c>
      <c r="K100" s="41">
        <v>2461</v>
      </c>
      <c r="L100" s="41">
        <v>2275</v>
      </c>
      <c r="M100" s="41">
        <v>2457</v>
      </c>
      <c r="N100" s="41">
        <v>2115</v>
      </c>
      <c r="O100" s="41">
        <v>2057</v>
      </c>
      <c r="P100" s="41">
        <v>2022</v>
      </c>
      <c r="Q100" s="41">
        <v>2525</v>
      </c>
      <c r="R100" s="41">
        <v>2462</v>
      </c>
      <c r="S100" s="41">
        <v>2245</v>
      </c>
    </row>
    <row r="101" spans="1:19">
      <c r="A101" s="41">
        <v>13</v>
      </c>
      <c r="B101" s="41">
        <v>2210</v>
      </c>
      <c r="C101" s="41">
        <v>2510</v>
      </c>
      <c r="D101" s="41">
        <v>2051</v>
      </c>
      <c r="E101" s="41">
        <v>2400</v>
      </c>
      <c r="F101" s="41">
        <v>2223</v>
      </c>
      <c r="G101" s="41">
        <v>2588</v>
      </c>
      <c r="H101" s="41">
        <v>2109</v>
      </c>
      <c r="I101" s="41">
        <v>1682</v>
      </c>
      <c r="J101" s="41">
        <v>1881</v>
      </c>
      <c r="K101" s="41">
        <v>2605</v>
      </c>
      <c r="L101" s="41">
        <v>2167</v>
      </c>
      <c r="M101" s="41">
        <v>2331</v>
      </c>
      <c r="N101" s="41">
        <v>2095</v>
      </c>
      <c r="O101" s="41">
        <v>2002</v>
      </c>
      <c r="P101" s="41">
        <v>2143</v>
      </c>
      <c r="Q101" s="41">
        <v>2153</v>
      </c>
      <c r="R101" s="41">
        <v>2119</v>
      </c>
      <c r="S101" s="41">
        <v>2194</v>
      </c>
    </row>
    <row r="102" spans="1:19">
      <c r="B102" s="41">
        <v>2266</v>
      </c>
      <c r="C102" s="41">
        <v>2267</v>
      </c>
      <c r="D102" s="41">
        <v>2474</v>
      </c>
      <c r="E102" s="41">
        <v>2828</v>
      </c>
      <c r="F102" s="41">
        <v>2184</v>
      </c>
      <c r="G102" s="41">
        <v>2129</v>
      </c>
      <c r="H102" s="41">
        <v>2086</v>
      </c>
      <c r="I102" s="41">
        <v>1909</v>
      </c>
      <c r="J102" s="41">
        <v>1972</v>
      </c>
      <c r="K102" s="41">
        <v>2558</v>
      </c>
      <c r="L102" s="41">
        <v>2556</v>
      </c>
      <c r="M102" s="41">
        <v>2438</v>
      </c>
      <c r="N102" s="41">
        <v>2332</v>
      </c>
      <c r="O102" s="41">
        <v>2148</v>
      </c>
      <c r="P102" s="41">
        <v>2024</v>
      </c>
      <c r="Q102" s="41">
        <v>2423</v>
      </c>
      <c r="R102" s="41">
        <v>2094</v>
      </c>
      <c r="S102" s="41">
        <v>2536</v>
      </c>
    </row>
    <row r="103" spans="1:19">
      <c r="B103" s="41">
        <v>2170</v>
      </c>
      <c r="C103" s="41">
        <v>2358</v>
      </c>
      <c r="D103" s="41">
        <v>2431</v>
      </c>
      <c r="E103" s="41">
        <v>2332</v>
      </c>
      <c r="F103" s="41">
        <v>2965</v>
      </c>
      <c r="G103" s="41">
        <v>2356</v>
      </c>
      <c r="H103" s="41">
        <v>2053</v>
      </c>
      <c r="I103" s="41">
        <v>1733</v>
      </c>
      <c r="J103" s="41">
        <v>1915</v>
      </c>
      <c r="K103" s="41">
        <v>2244</v>
      </c>
      <c r="L103" s="41">
        <v>2450</v>
      </c>
      <c r="M103" s="41">
        <v>2521</v>
      </c>
      <c r="N103" s="41">
        <v>2017</v>
      </c>
      <c r="O103" s="41">
        <v>2012</v>
      </c>
      <c r="P103" s="41">
        <v>1954</v>
      </c>
      <c r="Q103" s="41">
        <v>2267</v>
      </c>
      <c r="R103" s="41">
        <v>2233</v>
      </c>
      <c r="S103" s="41">
        <v>2219</v>
      </c>
    </row>
    <row r="104" spans="1:19">
      <c r="B104" s="41">
        <v>2355</v>
      </c>
      <c r="C104" s="41">
        <v>2331</v>
      </c>
      <c r="D104" s="41">
        <v>2203</v>
      </c>
      <c r="E104" s="41">
        <v>2660</v>
      </c>
      <c r="F104" s="41">
        <v>3035</v>
      </c>
      <c r="G104" s="41">
        <v>2288</v>
      </c>
      <c r="H104" s="41">
        <v>2044</v>
      </c>
      <c r="I104" s="41">
        <v>2359</v>
      </c>
      <c r="J104" s="41">
        <v>2242</v>
      </c>
      <c r="K104" s="41">
        <v>2423</v>
      </c>
      <c r="L104" s="41">
        <v>2266</v>
      </c>
      <c r="M104" s="41">
        <v>2446</v>
      </c>
      <c r="N104" s="41">
        <v>2068</v>
      </c>
      <c r="O104" s="41">
        <v>2237</v>
      </c>
      <c r="P104" s="41">
        <v>2115</v>
      </c>
      <c r="Q104" s="41">
        <v>2263</v>
      </c>
      <c r="R104" s="41">
        <v>2564</v>
      </c>
      <c r="S104" s="41">
        <v>2523</v>
      </c>
    </row>
    <row r="105" spans="1:19">
      <c r="B105" s="41">
        <v>2513</v>
      </c>
      <c r="C105" s="41">
        <v>2474</v>
      </c>
      <c r="D105" s="41">
        <v>2314</v>
      </c>
      <c r="E105" s="41">
        <v>2093</v>
      </c>
      <c r="F105" s="41">
        <v>3126</v>
      </c>
      <c r="G105" s="41">
        <v>2280</v>
      </c>
      <c r="H105" s="41">
        <v>1909</v>
      </c>
      <c r="I105" s="41">
        <v>1945</v>
      </c>
      <c r="J105" s="41">
        <v>1742</v>
      </c>
      <c r="K105" s="41">
        <v>2445</v>
      </c>
      <c r="L105" s="41">
        <v>2285</v>
      </c>
      <c r="M105" s="41">
        <v>2459</v>
      </c>
      <c r="N105" s="41">
        <v>2056</v>
      </c>
      <c r="O105" s="41">
        <v>2466</v>
      </c>
      <c r="P105" s="41">
        <v>2810</v>
      </c>
      <c r="Q105" s="41">
        <v>2140</v>
      </c>
      <c r="R105" s="41">
        <v>2806</v>
      </c>
      <c r="S105" s="41">
        <v>2410</v>
      </c>
    </row>
    <row r="106" spans="1:19">
      <c r="B106" s="41">
        <v>2247</v>
      </c>
      <c r="C106" s="41">
        <v>2148</v>
      </c>
      <c r="D106" s="41">
        <v>2172</v>
      </c>
      <c r="E106" s="41">
        <v>2900</v>
      </c>
      <c r="F106" s="41">
        <v>2534</v>
      </c>
      <c r="G106" s="41">
        <v>2219</v>
      </c>
      <c r="H106" s="41">
        <v>2043</v>
      </c>
      <c r="I106" s="41">
        <v>2057</v>
      </c>
      <c r="J106" s="41">
        <v>2032</v>
      </c>
      <c r="K106" s="41">
        <v>2996</v>
      </c>
      <c r="L106" s="41">
        <v>2350</v>
      </c>
      <c r="M106" s="41">
        <v>2401</v>
      </c>
      <c r="N106" s="41">
        <v>1874</v>
      </c>
      <c r="O106" s="41">
        <v>2262</v>
      </c>
      <c r="P106" s="41">
        <v>2553</v>
      </c>
      <c r="Q106" s="41">
        <v>2213</v>
      </c>
      <c r="R106" s="41">
        <v>2207</v>
      </c>
      <c r="S106" s="41">
        <v>2448</v>
      </c>
    </row>
    <row r="107" spans="1:19">
      <c r="A107" s="41">
        <v>14</v>
      </c>
      <c r="B107" s="41">
        <v>2402</v>
      </c>
      <c r="C107" s="41">
        <v>2190</v>
      </c>
      <c r="D107" s="41">
        <v>2079</v>
      </c>
      <c r="E107" s="41">
        <v>2463</v>
      </c>
      <c r="F107" s="41">
        <v>2313</v>
      </c>
      <c r="G107" s="41">
        <v>2324</v>
      </c>
      <c r="H107" s="41">
        <v>2024</v>
      </c>
      <c r="I107" s="41">
        <v>1824</v>
      </c>
      <c r="J107" s="41">
        <v>2085</v>
      </c>
      <c r="K107" s="41">
        <v>3175</v>
      </c>
      <c r="L107" s="41">
        <v>2410</v>
      </c>
      <c r="M107" s="41">
        <v>3311</v>
      </c>
      <c r="N107" s="41">
        <v>2143</v>
      </c>
      <c r="O107" s="41">
        <v>2404</v>
      </c>
      <c r="P107" s="41">
        <v>2478</v>
      </c>
      <c r="Q107" s="41">
        <v>2659</v>
      </c>
      <c r="R107" s="41">
        <v>2378</v>
      </c>
      <c r="S107" s="41">
        <v>2716</v>
      </c>
    </row>
    <row r="108" spans="1:19">
      <c r="B108" s="41">
        <v>2377</v>
      </c>
      <c r="C108" s="41">
        <v>2285</v>
      </c>
      <c r="D108" s="41">
        <v>2096</v>
      </c>
      <c r="E108" s="41">
        <v>2611</v>
      </c>
      <c r="F108" s="41">
        <v>2258</v>
      </c>
      <c r="G108" s="41">
        <v>2817</v>
      </c>
      <c r="H108" s="41">
        <v>2050</v>
      </c>
      <c r="I108" s="41">
        <v>1820</v>
      </c>
      <c r="J108" s="41">
        <v>1764</v>
      </c>
      <c r="K108" s="41">
        <v>2600</v>
      </c>
      <c r="L108" s="41">
        <v>2671</v>
      </c>
      <c r="M108" s="41">
        <v>3047</v>
      </c>
      <c r="N108" s="41">
        <v>2096</v>
      </c>
      <c r="O108" s="41">
        <v>2131</v>
      </c>
      <c r="P108" s="41">
        <v>2082</v>
      </c>
      <c r="Q108" s="41">
        <v>1982</v>
      </c>
      <c r="R108" s="41">
        <v>2322</v>
      </c>
      <c r="S108" s="41">
        <v>2777</v>
      </c>
    </row>
    <row r="109" spans="1:19">
      <c r="B109" s="41">
        <v>2096</v>
      </c>
      <c r="C109" s="41">
        <v>2038</v>
      </c>
      <c r="D109" s="41">
        <v>2553</v>
      </c>
      <c r="E109" s="41">
        <v>2393</v>
      </c>
      <c r="F109" s="41">
        <v>2365</v>
      </c>
      <c r="G109" s="41">
        <v>1905</v>
      </c>
      <c r="H109" s="41">
        <v>2131</v>
      </c>
      <c r="I109" s="41">
        <v>2118</v>
      </c>
      <c r="J109" s="41">
        <v>1782</v>
      </c>
      <c r="K109" s="41">
        <v>2261</v>
      </c>
      <c r="L109" s="41">
        <v>2837</v>
      </c>
      <c r="M109" s="41">
        <v>2835</v>
      </c>
      <c r="N109" s="41">
        <v>1891</v>
      </c>
      <c r="O109" s="41">
        <v>2221</v>
      </c>
      <c r="P109" s="41">
        <v>1971</v>
      </c>
      <c r="Q109" s="41">
        <v>2083</v>
      </c>
      <c r="R109" s="41">
        <v>2391</v>
      </c>
      <c r="S109" s="41">
        <v>1930</v>
      </c>
    </row>
    <row r="110" spans="1:19">
      <c r="B110" s="41">
        <v>2437</v>
      </c>
      <c r="C110" s="41">
        <v>2460</v>
      </c>
      <c r="D110" s="41">
        <v>2519</v>
      </c>
      <c r="E110" s="41">
        <v>2689</v>
      </c>
      <c r="F110" s="41">
        <v>2162</v>
      </c>
      <c r="G110" s="41">
        <v>2125</v>
      </c>
      <c r="H110" s="41">
        <v>2149</v>
      </c>
      <c r="I110" s="41">
        <v>1844</v>
      </c>
      <c r="J110" s="41">
        <v>1780</v>
      </c>
      <c r="K110" s="41">
        <v>2559</v>
      </c>
      <c r="L110" s="41">
        <v>2321</v>
      </c>
      <c r="M110" s="41">
        <v>2241</v>
      </c>
      <c r="N110" s="41">
        <v>2454</v>
      </c>
      <c r="O110" s="41">
        <v>2201</v>
      </c>
      <c r="P110" s="41">
        <v>2080</v>
      </c>
      <c r="Q110" s="41">
        <v>2293</v>
      </c>
      <c r="R110" s="41">
        <v>2332</v>
      </c>
      <c r="S110" s="41">
        <v>2106</v>
      </c>
    </row>
    <row r="111" spans="1:19">
      <c r="B111" s="41">
        <v>2110</v>
      </c>
      <c r="C111" s="41">
        <v>2216</v>
      </c>
      <c r="D111" s="41">
        <v>2753</v>
      </c>
      <c r="E111" s="41">
        <v>2382</v>
      </c>
      <c r="F111" s="41">
        <v>2146</v>
      </c>
      <c r="G111" s="41">
        <v>2569</v>
      </c>
      <c r="H111" s="41">
        <v>1930</v>
      </c>
      <c r="I111" s="41">
        <v>1796</v>
      </c>
      <c r="J111" s="41">
        <v>2267</v>
      </c>
      <c r="K111" s="41">
        <v>2784</v>
      </c>
      <c r="L111" s="41">
        <v>2453</v>
      </c>
      <c r="M111" s="41">
        <v>2257</v>
      </c>
      <c r="N111" s="41">
        <v>2233</v>
      </c>
      <c r="O111" s="41">
        <v>2241</v>
      </c>
      <c r="P111" s="41">
        <v>2060</v>
      </c>
      <c r="Q111" s="41">
        <v>2090</v>
      </c>
      <c r="R111" s="41">
        <v>2104</v>
      </c>
      <c r="S111" s="41">
        <v>2229</v>
      </c>
    </row>
    <row r="112" spans="1:19">
      <c r="A112" s="41">
        <v>15</v>
      </c>
      <c r="B112" s="41">
        <v>3197</v>
      </c>
      <c r="C112" s="41">
        <v>2412</v>
      </c>
      <c r="D112" s="41">
        <v>2570</v>
      </c>
      <c r="E112" s="41">
        <v>2267</v>
      </c>
      <c r="F112" s="41">
        <v>2205</v>
      </c>
      <c r="G112" s="41">
        <v>2266</v>
      </c>
      <c r="H112" s="41">
        <v>1710</v>
      </c>
      <c r="I112" s="41">
        <v>1868</v>
      </c>
      <c r="J112" s="41">
        <v>2231</v>
      </c>
      <c r="K112" s="41">
        <v>2553</v>
      </c>
      <c r="L112" s="41">
        <v>2318</v>
      </c>
      <c r="M112" s="41">
        <v>2466</v>
      </c>
      <c r="N112" s="41">
        <v>2291</v>
      </c>
      <c r="O112" s="41">
        <v>2716</v>
      </c>
      <c r="P112" s="41">
        <v>2048</v>
      </c>
      <c r="Q112" s="41">
        <v>2192</v>
      </c>
      <c r="R112" s="41">
        <v>2151</v>
      </c>
      <c r="S112" s="41">
        <v>2342</v>
      </c>
    </row>
    <row r="113" spans="1:19">
      <c r="B113" s="41">
        <v>2669</v>
      </c>
      <c r="C113" s="41">
        <v>2293</v>
      </c>
      <c r="D113" s="41">
        <v>2253</v>
      </c>
      <c r="E113" s="41">
        <v>3303</v>
      </c>
      <c r="F113" s="41">
        <v>2403</v>
      </c>
      <c r="G113" s="41">
        <v>2530</v>
      </c>
      <c r="H113" s="41">
        <v>2019</v>
      </c>
      <c r="I113" s="41">
        <v>2028</v>
      </c>
      <c r="J113" s="41">
        <v>2164</v>
      </c>
      <c r="K113" s="41">
        <v>2595</v>
      </c>
      <c r="L113" s="41">
        <v>2152</v>
      </c>
      <c r="M113" s="41">
        <v>2423</v>
      </c>
      <c r="N113" s="41">
        <v>2257</v>
      </c>
      <c r="O113" s="41">
        <v>2097</v>
      </c>
      <c r="P113" s="41">
        <v>2041</v>
      </c>
      <c r="Q113" s="41">
        <v>2261</v>
      </c>
      <c r="R113" s="41">
        <v>2679</v>
      </c>
      <c r="S113" s="41">
        <v>2295</v>
      </c>
    </row>
    <row r="114" spans="1:19">
      <c r="B114" s="41">
        <v>2901</v>
      </c>
      <c r="C114" s="41">
        <v>2347</v>
      </c>
      <c r="D114" s="41">
        <v>2118</v>
      </c>
      <c r="E114" s="41">
        <v>2689</v>
      </c>
      <c r="F114" s="41">
        <v>2629</v>
      </c>
      <c r="G114" s="41">
        <v>2604</v>
      </c>
      <c r="H114" s="41">
        <v>2069</v>
      </c>
      <c r="I114" s="41">
        <v>2799</v>
      </c>
      <c r="J114" s="41">
        <v>1881</v>
      </c>
      <c r="K114" s="41">
        <v>2641</v>
      </c>
      <c r="L114" s="41">
        <v>2588</v>
      </c>
      <c r="M114" s="41">
        <v>2201</v>
      </c>
      <c r="N114" s="41">
        <v>2036</v>
      </c>
      <c r="O114" s="41">
        <v>2272</v>
      </c>
      <c r="P114" s="41">
        <v>2068</v>
      </c>
      <c r="Q114" s="41">
        <v>2307</v>
      </c>
      <c r="R114" s="41">
        <v>2087</v>
      </c>
      <c r="S114" s="41">
        <v>2251</v>
      </c>
    </row>
    <row r="115" spans="1:19">
      <c r="B115" s="41">
        <v>2333</v>
      </c>
      <c r="C115" s="41">
        <v>2076</v>
      </c>
      <c r="D115" s="41">
        <v>2062</v>
      </c>
      <c r="E115" s="41">
        <v>2525</v>
      </c>
      <c r="F115" s="41">
        <v>2434</v>
      </c>
      <c r="G115" s="41">
        <v>3008</v>
      </c>
      <c r="H115" s="41">
        <v>1750</v>
      </c>
      <c r="I115" s="41">
        <v>2418</v>
      </c>
      <c r="J115" s="41">
        <v>2013</v>
      </c>
      <c r="K115" s="41">
        <v>2225</v>
      </c>
      <c r="L115" s="41">
        <v>2762</v>
      </c>
      <c r="M115" s="41">
        <v>2251</v>
      </c>
      <c r="N115" s="41">
        <v>1968</v>
      </c>
      <c r="O115" s="41">
        <v>2371</v>
      </c>
      <c r="P115" s="41">
        <v>2362</v>
      </c>
      <c r="Q115" s="41">
        <v>2064</v>
      </c>
      <c r="R115" s="41">
        <v>2341</v>
      </c>
      <c r="S115" s="41">
        <v>2817</v>
      </c>
    </row>
    <row r="116" spans="1:19">
      <c r="B116" s="41">
        <v>2270</v>
      </c>
      <c r="C116" s="41">
        <v>2124</v>
      </c>
      <c r="D116" s="41">
        <v>2118</v>
      </c>
      <c r="E116" s="41">
        <v>2341</v>
      </c>
      <c r="F116" s="41">
        <v>2307</v>
      </c>
      <c r="G116" s="41">
        <v>2179</v>
      </c>
      <c r="H116" s="41">
        <v>1973</v>
      </c>
      <c r="I116" s="41">
        <v>2220</v>
      </c>
      <c r="J116" s="41">
        <v>1719</v>
      </c>
      <c r="K116" s="41">
        <v>2442</v>
      </c>
      <c r="L116" s="41">
        <v>2888</v>
      </c>
      <c r="M116" s="41">
        <v>2287</v>
      </c>
      <c r="N116" s="41">
        <v>2107</v>
      </c>
      <c r="O116" s="41">
        <v>2290</v>
      </c>
      <c r="P116" s="41">
        <v>2263</v>
      </c>
      <c r="Q116" s="41">
        <v>2193</v>
      </c>
      <c r="R116" s="41">
        <v>2334</v>
      </c>
      <c r="S116" s="41">
        <v>2189</v>
      </c>
    </row>
    <row r="117" spans="1:19">
      <c r="B117" s="41">
        <v>2068</v>
      </c>
      <c r="C117" s="41">
        <v>2237</v>
      </c>
      <c r="D117" s="41">
        <v>2154</v>
      </c>
      <c r="E117" s="41">
        <v>2540</v>
      </c>
      <c r="F117" s="41">
        <v>3260</v>
      </c>
      <c r="G117" s="41">
        <v>2557</v>
      </c>
      <c r="H117" s="41">
        <v>1923</v>
      </c>
      <c r="I117" s="41">
        <v>1964</v>
      </c>
      <c r="J117" s="41">
        <v>1981</v>
      </c>
      <c r="K117" s="41">
        <v>2828</v>
      </c>
      <c r="L117" s="41">
        <v>2473</v>
      </c>
      <c r="M117" s="41">
        <v>2403</v>
      </c>
      <c r="N117" s="41">
        <v>2117</v>
      </c>
      <c r="O117" s="41">
        <v>2012</v>
      </c>
      <c r="P117" s="41">
        <v>2046</v>
      </c>
      <c r="Q117" s="41">
        <v>1996</v>
      </c>
      <c r="R117" s="41">
        <v>2485</v>
      </c>
      <c r="S117" s="41">
        <v>2461</v>
      </c>
    </row>
    <row r="118" spans="1:19">
      <c r="A118" s="41">
        <v>16</v>
      </c>
      <c r="B118" s="41">
        <v>2166</v>
      </c>
      <c r="C118" s="41">
        <v>2148</v>
      </c>
      <c r="D118" s="41">
        <v>2103</v>
      </c>
      <c r="E118" s="41">
        <v>2407</v>
      </c>
      <c r="F118" s="41">
        <v>3018</v>
      </c>
      <c r="G118" s="41">
        <v>2160</v>
      </c>
      <c r="H118" s="41">
        <v>2036</v>
      </c>
      <c r="I118" s="41">
        <v>2057</v>
      </c>
      <c r="J118" s="41">
        <v>1822</v>
      </c>
      <c r="K118" s="41">
        <v>2585</v>
      </c>
      <c r="L118" s="41">
        <v>2385</v>
      </c>
      <c r="M118" s="41">
        <v>2856</v>
      </c>
      <c r="N118" s="41">
        <v>1933</v>
      </c>
      <c r="O118" s="41">
        <v>2178</v>
      </c>
      <c r="P118" s="41">
        <v>1999</v>
      </c>
      <c r="Q118" s="41">
        <v>2120</v>
      </c>
      <c r="R118" s="41">
        <v>2291</v>
      </c>
      <c r="S118" s="41">
        <v>1998</v>
      </c>
    </row>
    <row r="119" spans="1:19">
      <c r="B119" s="41">
        <v>2330</v>
      </c>
      <c r="C119" s="41">
        <v>2313</v>
      </c>
      <c r="D119" s="41">
        <v>2146</v>
      </c>
      <c r="E119" s="41">
        <v>2436</v>
      </c>
      <c r="F119" s="41">
        <v>2437</v>
      </c>
      <c r="G119" s="41">
        <v>2200</v>
      </c>
      <c r="H119" s="41">
        <v>1837</v>
      </c>
      <c r="I119" s="41">
        <v>2119</v>
      </c>
      <c r="J119" s="41">
        <v>2204</v>
      </c>
      <c r="K119" s="41">
        <v>2623</v>
      </c>
      <c r="L119" s="41">
        <v>2464</v>
      </c>
      <c r="M119" s="41">
        <v>2979</v>
      </c>
      <c r="N119" s="41">
        <v>2093</v>
      </c>
      <c r="O119" s="41">
        <v>2312</v>
      </c>
      <c r="P119" s="41">
        <v>1960</v>
      </c>
      <c r="Q119" s="41">
        <v>1888</v>
      </c>
      <c r="R119" s="41">
        <v>2366</v>
      </c>
      <c r="S119" s="41">
        <v>2341</v>
      </c>
    </row>
    <row r="120" spans="1:19">
      <c r="B120" s="41">
        <v>2209</v>
      </c>
      <c r="C120" s="41">
        <v>2518</v>
      </c>
      <c r="D120" s="41">
        <v>2128</v>
      </c>
      <c r="E120" s="41">
        <v>2568</v>
      </c>
      <c r="F120" s="41">
        <v>2634</v>
      </c>
      <c r="G120" s="41">
        <v>2240</v>
      </c>
      <c r="H120" s="41">
        <v>1908</v>
      </c>
      <c r="I120" s="41">
        <v>2105</v>
      </c>
      <c r="J120" s="41">
        <v>1999</v>
      </c>
      <c r="K120" s="41">
        <v>2571</v>
      </c>
      <c r="L120" s="41">
        <v>2249</v>
      </c>
      <c r="M120" s="41">
        <v>2675</v>
      </c>
      <c r="N120" s="41">
        <v>2168</v>
      </c>
      <c r="O120" s="41">
        <v>1998</v>
      </c>
      <c r="P120" s="41">
        <v>2169</v>
      </c>
      <c r="Q120" s="41">
        <v>2192</v>
      </c>
      <c r="R120" s="41">
        <v>2371</v>
      </c>
      <c r="S120" s="41">
        <v>2494</v>
      </c>
    </row>
    <row r="121" spans="1:19">
      <c r="B121" s="41">
        <v>2418</v>
      </c>
      <c r="C121" s="41">
        <v>2263</v>
      </c>
      <c r="D121" s="41">
        <v>2642</v>
      </c>
      <c r="E121" s="41">
        <v>3197</v>
      </c>
      <c r="F121" s="41">
        <v>2314</v>
      </c>
      <c r="G121" s="41">
        <v>2639</v>
      </c>
      <c r="H121" s="41">
        <v>2322</v>
      </c>
      <c r="I121" s="41">
        <v>2068</v>
      </c>
      <c r="J121" s="41">
        <v>2015</v>
      </c>
      <c r="K121" s="41">
        <v>2490</v>
      </c>
      <c r="L121" s="41">
        <v>2359</v>
      </c>
      <c r="M121" s="41">
        <v>2390</v>
      </c>
      <c r="N121" s="41">
        <v>2320</v>
      </c>
      <c r="O121" s="41">
        <v>1895</v>
      </c>
      <c r="P121" s="41">
        <v>2068</v>
      </c>
      <c r="Q121" s="41">
        <v>2772</v>
      </c>
      <c r="R121" s="41">
        <v>2636</v>
      </c>
      <c r="S121" s="41">
        <v>2348</v>
      </c>
    </row>
    <row r="122" spans="1:19">
      <c r="B122" s="41">
        <v>2587</v>
      </c>
      <c r="C122" s="41">
        <v>2671</v>
      </c>
      <c r="D122" s="41">
        <v>2539</v>
      </c>
      <c r="E122" s="41">
        <v>3568</v>
      </c>
      <c r="F122" s="41">
        <v>2416</v>
      </c>
      <c r="G122" s="41">
        <v>3374</v>
      </c>
      <c r="H122" s="41">
        <v>2450</v>
      </c>
      <c r="I122" s="41">
        <v>2018</v>
      </c>
      <c r="J122" s="41">
        <v>2117</v>
      </c>
      <c r="K122" s="41">
        <v>2422</v>
      </c>
      <c r="L122" s="41">
        <v>2264</v>
      </c>
      <c r="M122" s="41">
        <v>2454</v>
      </c>
      <c r="N122" s="41">
        <v>2181</v>
      </c>
      <c r="O122" s="41">
        <v>2251</v>
      </c>
      <c r="P122" s="41">
        <v>2322</v>
      </c>
      <c r="Q122" s="41">
        <v>2615</v>
      </c>
      <c r="R122" s="41">
        <v>2219</v>
      </c>
      <c r="S122" s="41">
        <v>2303</v>
      </c>
    </row>
    <row r="123" spans="1:19">
      <c r="A123" s="41">
        <v>17</v>
      </c>
      <c r="B123" s="41">
        <v>2273</v>
      </c>
      <c r="C123" s="41">
        <v>2391</v>
      </c>
      <c r="D123" s="41">
        <v>2548</v>
      </c>
      <c r="E123" s="41">
        <v>3256</v>
      </c>
      <c r="F123" s="41">
        <v>2330</v>
      </c>
      <c r="G123" s="41">
        <v>3142</v>
      </c>
      <c r="H123" s="41">
        <v>2085</v>
      </c>
      <c r="I123" s="41">
        <v>2146</v>
      </c>
      <c r="J123" s="41">
        <v>2658</v>
      </c>
      <c r="K123" s="41">
        <v>2295</v>
      </c>
      <c r="L123" s="41">
        <v>2644</v>
      </c>
      <c r="M123" s="41">
        <v>2415</v>
      </c>
      <c r="N123" s="41">
        <v>2501</v>
      </c>
      <c r="O123" s="41">
        <v>2384</v>
      </c>
      <c r="P123" s="41">
        <v>2245</v>
      </c>
      <c r="Q123" s="41">
        <v>2282</v>
      </c>
      <c r="R123" s="41">
        <v>2194</v>
      </c>
      <c r="S123" s="41">
        <v>2509</v>
      </c>
    </row>
    <row r="124" spans="1:19">
      <c r="B124" s="41">
        <v>2181</v>
      </c>
      <c r="C124" s="41">
        <v>2234</v>
      </c>
      <c r="D124" s="41">
        <v>2212</v>
      </c>
      <c r="E124" s="41">
        <v>2742</v>
      </c>
      <c r="F124" s="41">
        <v>2451</v>
      </c>
      <c r="G124" s="41">
        <v>3066</v>
      </c>
      <c r="H124" s="41">
        <v>2084</v>
      </c>
      <c r="I124" s="41">
        <v>2146</v>
      </c>
      <c r="J124" s="41">
        <v>2166</v>
      </c>
      <c r="K124" s="41">
        <v>2599</v>
      </c>
      <c r="L124" s="41">
        <v>2403</v>
      </c>
      <c r="M124" s="41">
        <v>2251</v>
      </c>
      <c r="N124" s="41">
        <v>2466</v>
      </c>
      <c r="O124" s="41">
        <v>2232</v>
      </c>
      <c r="P124" s="41">
        <v>2148</v>
      </c>
      <c r="Q124" s="41">
        <v>2192</v>
      </c>
      <c r="R124" s="41">
        <v>2441</v>
      </c>
      <c r="S124" s="41">
        <v>2323</v>
      </c>
    </row>
    <row r="125" spans="1:19">
      <c r="B125" s="41">
        <v>2240</v>
      </c>
      <c r="C125" s="41">
        <v>2205</v>
      </c>
      <c r="D125" s="41">
        <v>2132</v>
      </c>
      <c r="E125" s="41">
        <v>2779</v>
      </c>
      <c r="F125" s="41">
        <v>2957</v>
      </c>
      <c r="G125" s="41">
        <v>2506</v>
      </c>
      <c r="H125" s="41">
        <v>1991</v>
      </c>
      <c r="I125" s="41">
        <v>2368</v>
      </c>
      <c r="J125" s="41">
        <v>1939</v>
      </c>
      <c r="K125" s="41">
        <v>2922</v>
      </c>
      <c r="L125" s="41">
        <v>2551</v>
      </c>
      <c r="M125" s="41">
        <v>2495</v>
      </c>
      <c r="N125" s="41">
        <v>1909</v>
      </c>
      <c r="O125" s="41">
        <v>2275</v>
      </c>
      <c r="P125" s="41">
        <v>2109</v>
      </c>
      <c r="Q125" s="41">
        <v>2148</v>
      </c>
      <c r="R125" s="41">
        <v>2294</v>
      </c>
      <c r="S125" s="41">
        <v>2269</v>
      </c>
    </row>
    <row r="126" spans="1:19">
      <c r="B126" s="41">
        <v>2303</v>
      </c>
      <c r="C126" s="41">
        <v>2331</v>
      </c>
      <c r="D126" s="41">
        <v>2139</v>
      </c>
      <c r="E126" s="41">
        <v>2707</v>
      </c>
      <c r="F126" s="41">
        <v>2337</v>
      </c>
      <c r="G126" s="41">
        <v>2289</v>
      </c>
      <c r="H126" s="41">
        <v>2073</v>
      </c>
      <c r="I126" s="41">
        <v>2072</v>
      </c>
      <c r="J126" s="41">
        <v>1802</v>
      </c>
      <c r="K126" s="41">
        <v>2735</v>
      </c>
      <c r="L126" s="41">
        <v>2462</v>
      </c>
      <c r="M126" s="41">
        <v>2316</v>
      </c>
      <c r="N126" s="41">
        <v>2380</v>
      </c>
      <c r="O126" s="41">
        <v>2334</v>
      </c>
      <c r="P126" s="41">
        <v>2190</v>
      </c>
      <c r="Q126" s="41">
        <v>2316</v>
      </c>
      <c r="R126" s="41">
        <v>2372</v>
      </c>
      <c r="S126" s="41">
        <v>2257</v>
      </c>
    </row>
    <row r="127" spans="1:19">
      <c r="B127" s="41">
        <v>2372</v>
      </c>
      <c r="C127" s="41">
        <v>2590</v>
      </c>
      <c r="D127" s="41">
        <v>2048</v>
      </c>
      <c r="E127" s="41">
        <v>3177</v>
      </c>
      <c r="F127" s="41">
        <v>2396</v>
      </c>
      <c r="G127" s="41">
        <v>2345</v>
      </c>
      <c r="H127" s="41">
        <v>1987</v>
      </c>
      <c r="I127" s="41">
        <v>1963</v>
      </c>
      <c r="J127" s="41">
        <v>2067</v>
      </c>
      <c r="K127" s="41">
        <v>2688</v>
      </c>
      <c r="L127" s="41">
        <v>2361</v>
      </c>
      <c r="M127" s="41">
        <v>2582</v>
      </c>
      <c r="N127" s="41">
        <v>2342</v>
      </c>
      <c r="O127" s="41">
        <v>2089</v>
      </c>
      <c r="P127" s="41">
        <v>2307</v>
      </c>
      <c r="Q127" s="41">
        <v>2377</v>
      </c>
      <c r="R127" s="41">
        <v>2865</v>
      </c>
      <c r="S127" s="41">
        <v>2833</v>
      </c>
    </row>
    <row r="128" spans="1:19">
      <c r="A128" s="41">
        <v>18</v>
      </c>
      <c r="B128" s="41">
        <v>2585</v>
      </c>
      <c r="C128" s="41">
        <v>2421</v>
      </c>
      <c r="D128" s="41">
        <v>2091</v>
      </c>
      <c r="E128" s="41">
        <v>2610</v>
      </c>
      <c r="F128" s="41">
        <v>2491</v>
      </c>
      <c r="G128" s="41">
        <v>2349</v>
      </c>
      <c r="H128" s="41">
        <v>2325</v>
      </c>
      <c r="I128" s="41">
        <v>1814</v>
      </c>
      <c r="J128" s="41">
        <v>2157</v>
      </c>
      <c r="K128" s="41">
        <v>2430</v>
      </c>
      <c r="L128" s="41">
        <v>2216</v>
      </c>
      <c r="M128" s="41">
        <v>2270</v>
      </c>
      <c r="N128" s="41">
        <v>2249</v>
      </c>
      <c r="O128" s="41">
        <v>2153</v>
      </c>
      <c r="P128" s="41">
        <v>2397</v>
      </c>
      <c r="Q128" s="41">
        <v>2318</v>
      </c>
      <c r="R128" s="41">
        <v>2952</v>
      </c>
      <c r="S128" s="41">
        <v>3060</v>
      </c>
    </row>
    <row r="129" spans="2:19">
      <c r="B129" s="41">
        <v>2208</v>
      </c>
      <c r="C129" s="41">
        <v>2439</v>
      </c>
      <c r="D129" s="41">
        <v>2458</v>
      </c>
      <c r="E129" s="41">
        <v>2678</v>
      </c>
      <c r="F129" s="41">
        <v>2435</v>
      </c>
      <c r="G129" s="41">
        <v>2606</v>
      </c>
      <c r="H129" s="41">
        <v>1934</v>
      </c>
      <c r="I129" s="41">
        <v>2217</v>
      </c>
      <c r="J129" s="41">
        <v>2052</v>
      </c>
      <c r="K129" s="41">
        <v>2658</v>
      </c>
      <c r="L129" s="41">
        <v>2579</v>
      </c>
      <c r="M129" s="41">
        <v>2167</v>
      </c>
      <c r="N129" s="41">
        <v>2181</v>
      </c>
      <c r="O129" s="41">
        <v>2326</v>
      </c>
      <c r="P129" s="41">
        <v>2041</v>
      </c>
      <c r="Q129" s="41">
        <v>2394</v>
      </c>
      <c r="R129" s="41">
        <v>2982</v>
      </c>
      <c r="S129" s="41">
        <v>2307</v>
      </c>
    </row>
    <row r="130" spans="2:19">
      <c r="B130" s="41">
        <v>2326</v>
      </c>
      <c r="C130" s="41">
        <v>2640</v>
      </c>
      <c r="D130" s="41">
        <v>2141</v>
      </c>
      <c r="E130" s="41">
        <v>2556</v>
      </c>
      <c r="F130" s="41">
        <v>2372</v>
      </c>
      <c r="G130" s="41">
        <v>2155</v>
      </c>
      <c r="H130" s="41">
        <v>2259</v>
      </c>
      <c r="I130" s="41">
        <v>2008</v>
      </c>
      <c r="J130" s="41">
        <v>1772</v>
      </c>
      <c r="K130" s="41">
        <v>2301</v>
      </c>
      <c r="L130" s="41">
        <v>2428</v>
      </c>
      <c r="M130" s="41">
        <v>2692</v>
      </c>
      <c r="N130" s="41">
        <v>2104</v>
      </c>
      <c r="O130" s="41">
        <v>2385</v>
      </c>
      <c r="P130" s="41">
        <v>2059</v>
      </c>
      <c r="Q130" s="41">
        <v>3125</v>
      </c>
      <c r="R130" s="41">
        <v>2261</v>
      </c>
      <c r="S130" s="41">
        <v>2539</v>
      </c>
    </row>
    <row r="131" spans="2:19">
      <c r="B131" s="41">
        <v>2618</v>
      </c>
      <c r="C131" s="41">
        <v>2573</v>
      </c>
      <c r="D131" s="41">
        <v>2309</v>
      </c>
      <c r="E131" s="41">
        <v>2835</v>
      </c>
      <c r="F131" s="41">
        <v>3064</v>
      </c>
      <c r="G131" s="41">
        <v>2470</v>
      </c>
      <c r="H131" s="41">
        <v>2405</v>
      </c>
      <c r="I131" s="41">
        <v>2133</v>
      </c>
      <c r="J131" s="41">
        <v>2181</v>
      </c>
      <c r="K131" s="41">
        <v>2436</v>
      </c>
      <c r="L131" s="41">
        <v>2781</v>
      </c>
      <c r="M131" s="41">
        <v>2963</v>
      </c>
      <c r="N131" s="41">
        <v>2034</v>
      </c>
      <c r="O131" s="41">
        <v>2335</v>
      </c>
      <c r="P131" s="41">
        <v>2218</v>
      </c>
      <c r="Q131" s="41">
        <v>2807</v>
      </c>
      <c r="R131" s="41">
        <v>2432</v>
      </c>
      <c r="S131" s="41">
        <v>2424</v>
      </c>
    </row>
    <row r="132" spans="2:19">
      <c r="B132" s="41">
        <v>2550</v>
      </c>
      <c r="C132" s="41">
        <v>2312</v>
      </c>
      <c r="D132" s="41">
        <v>2544</v>
      </c>
      <c r="E132" s="41">
        <v>3279</v>
      </c>
      <c r="F132" s="41">
        <v>3148</v>
      </c>
      <c r="G132" s="41">
        <v>2462</v>
      </c>
      <c r="H132" s="41">
        <v>2233</v>
      </c>
      <c r="I132" s="41">
        <v>2070</v>
      </c>
      <c r="J132" s="41">
        <v>2493</v>
      </c>
      <c r="K132" s="41">
        <v>2595</v>
      </c>
      <c r="L132" s="41">
        <v>2828</v>
      </c>
      <c r="M132" s="41">
        <v>2456</v>
      </c>
      <c r="N132" s="41">
        <v>2110</v>
      </c>
      <c r="O132" s="41">
        <v>2137</v>
      </c>
      <c r="P132" s="41">
        <v>2491</v>
      </c>
      <c r="Q132" s="41">
        <v>2494</v>
      </c>
      <c r="R132" s="41">
        <v>2488</v>
      </c>
      <c r="S132" s="41">
        <v>2519</v>
      </c>
    </row>
    <row r="133" spans="2:19">
      <c r="B133" s="41">
        <v>2528</v>
      </c>
      <c r="C133" s="41">
        <v>2248</v>
      </c>
      <c r="D133" s="41">
        <v>2483</v>
      </c>
      <c r="E133" s="41">
        <v>2672</v>
      </c>
      <c r="F133" s="41">
        <v>2558</v>
      </c>
      <c r="G133" s="41">
        <v>2869</v>
      </c>
      <c r="H133" s="41">
        <v>2412</v>
      </c>
      <c r="I133" s="41">
        <v>2388</v>
      </c>
      <c r="J133" s="41">
        <v>2044</v>
      </c>
      <c r="K133" s="41">
        <v>2915</v>
      </c>
      <c r="L133" s="41">
        <v>2775</v>
      </c>
      <c r="M133" s="41">
        <v>2323</v>
      </c>
      <c r="N133" s="41">
        <v>2563</v>
      </c>
      <c r="O133" s="41">
        <v>2327</v>
      </c>
      <c r="P133" s="41">
        <v>3040</v>
      </c>
      <c r="Q133" s="41">
        <v>2299</v>
      </c>
      <c r="R133" s="41">
        <v>2414</v>
      </c>
      <c r="S133" s="41">
        <v>2597</v>
      </c>
    </row>
    <row r="134" spans="2:19">
      <c r="B134" s="41">
        <f>AVERAGE(B3:B133)</f>
        <v>2468.1374045801526</v>
      </c>
      <c r="C134" s="41">
        <f>AVERAGE(C3:C133)</f>
        <v>2454.7786259541986</v>
      </c>
      <c r="D134" s="41">
        <f>AVERAGE(D3:D133)</f>
        <v>2441.7022900763359</v>
      </c>
      <c r="E134" s="41">
        <f>AVERAGE(E3:E133)</f>
        <v>2881.2671755725191</v>
      </c>
      <c r="F134" s="41">
        <f>AVERAGE(F3:F133)</f>
        <v>2788.3969465648856</v>
      </c>
      <c r="G134" s="41">
        <f>AVERAGE(G3:G133)</f>
        <v>2762.8854961832062</v>
      </c>
      <c r="H134" s="41">
        <f>AVERAGE(H3:H133)</f>
        <v>2303.7557251908397</v>
      </c>
      <c r="I134" s="41">
        <f>AVERAGE(I3:I133)</f>
        <v>2219.1526717557254</v>
      </c>
      <c r="J134" s="41">
        <f>AVERAGE(J3:J133)</f>
        <v>2129.9083969465651</v>
      </c>
      <c r="K134" s="41">
        <f>AVERAGE(K3:K133)</f>
        <v>2701.5954198473282</v>
      </c>
      <c r="L134" s="41">
        <f>AVERAGE(L3:L133)</f>
        <v>2572.0839694656488</v>
      </c>
      <c r="M134" s="41">
        <f>AVERAGE(M3:M133)</f>
        <v>2589.8091603053435</v>
      </c>
      <c r="N134" s="41">
        <f>AVERAGE(N3:N133)</f>
        <v>2350.2671755725191</v>
      </c>
      <c r="O134" s="41">
        <f>AVERAGE(O3:O133)</f>
        <v>2281.0381679389311</v>
      </c>
      <c r="P134" s="41">
        <f>AVERAGE(P3:P133)</f>
        <v>2283.3129770992368</v>
      </c>
      <c r="Q134" s="41">
        <f>AVERAGE(Q3:Q133)</f>
        <v>2411.0763358778627</v>
      </c>
      <c r="R134" s="41">
        <f>AVERAGE(R3:R133)</f>
        <v>2413.0458015267177</v>
      </c>
      <c r="S134" s="41">
        <f>AVERAGE(S3:S133)</f>
        <v>2421.2213740458014</v>
      </c>
    </row>
    <row r="135" spans="2:19">
      <c r="B135" s="41">
        <f>AVERAGE(B134:J134)</f>
        <v>2494.4427480916029</v>
      </c>
      <c r="K135" s="41">
        <f>AVERAGE(K134:S134)</f>
        <v>2447.0500424088214</v>
      </c>
    </row>
  </sheetData>
  <mergeCells count="2">
    <mergeCell ref="B2:J2"/>
    <mergeCell ref="K2:S2"/>
  </mergeCells>
  <phoneticPr fontId="1" type="noConversion"/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Prism6.Document" shapeId="19457" r:id="rId4">
          <objectPr defaultSize="0" autoPict="0" r:id="rId5">
            <anchor moveWithCells="1">
              <from>
                <xdr:col>19</xdr:col>
                <xdr:colOff>444500</xdr:colOff>
                <xdr:row>1</xdr:row>
                <xdr:rowOff>12700</xdr:rowOff>
              </from>
              <to>
                <xdr:col>26</xdr:col>
                <xdr:colOff>635000</xdr:colOff>
                <xdr:row>16</xdr:row>
                <xdr:rowOff>25400</xdr:rowOff>
              </to>
            </anchor>
          </objectPr>
        </oleObject>
      </mc:Choice>
      <mc:Fallback>
        <oleObject progId="Prism6.Document" shapeId="19457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3E8A2-0527-EC4A-9278-A427AB92FC6A}">
  <dimension ref="A2:S135"/>
  <sheetViews>
    <sheetView zoomScale="69" workbookViewId="0">
      <selection activeCell="X32" sqref="X32"/>
    </sheetView>
  </sheetViews>
  <sheetFormatPr baseColWidth="10" defaultColWidth="8.83203125" defaultRowHeight="15"/>
  <cols>
    <col min="1" max="16384" width="8.83203125" style="41"/>
  </cols>
  <sheetData>
    <row r="2" spans="1:19">
      <c r="A2" s="42" t="s">
        <v>53</v>
      </c>
      <c r="B2" s="49" t="s">
        <v>8</v>
      </c>
      <c r="C2" s="50"/>
      <c r="D2" s="50"/>
      <c r="E2" s="50"/>
      <c r="F2" s="50"/>
      <c r="G2" s="50"/>
      <c r="H2" s="50"/>
      <c r="I2" s="50"/>
      <c r="J2" s="51"/>
      <c r="K2" s="52" t="s">
        <v>141</v>
      </c>
      <c r="L2" s="53"/>
      <c r="M2" s="53"/>
      <c r="N2" s="53"/>
      <c r="O2" s="53"/>
      <c r="P2" s="53"/>
      <c r="Q2" s="53"/>
      <c r="R2" s="53"/>
      <c r="S2" s="54"/>
    </row>
    <row r="3" spans="1:19">
      <c r="A3" s="41">
        <v>19</v>
      </c>
      <c r="B3" s="41">
        <v>2429</v>
      </c>
      <c r="C3" s="41">
        <v>2542</v>
      </c>
      <c r="D3" s="41">
        <v>1978</v>
      </c>
      <c r="E3" s="41">
        <v>2477</v>
      </c>
      <c r="F3" s="41">
        <v>2313</v>
      </c>
      <c r="G3" s="41">
        <v>2048</v>
      </c>
      <c r="H3" s="41">
        <v>1954</v>
      </c>
      <c r="I3" s="41">
        <v>2270</v>
      </c>
      <c r="J3" s="41">
        <v>2512</v>
      </c>
      <c r="K3" s="41">
        <v>2324</v>
      </c>
      <c r="L3" s="41">
        <v>2139</v>
      </c>
      <c r="M3" s="41">
        <v>2059</v>
      </c>
      <c r="N3" s="41">
        <v>2498</v>
      </c>
      <c r="O3" s="41">
        <v>2064</v>
      </c>
      <c r="P3" s="41">
        <v>2295</v>
      </c>
      <c r="Q3" s="41">
        <v>1987</v>
      </c>
      <c r="R3" s="41">
        <v>2238</v>
      </c>
      <c r="S3" s="41">
        <v>2433</v>
      </c>
    </row>
    <row r="4" spans="1:19">
      <c r="B4" s="41">
        <v>2307</v>
      </c>
      <c r="C4" s="41">
        <v>2156</v>
      </c>
      <c r="D4" s="41">
        <v>2301</v>
      </c>
      <c r="E4" s="41">
        <v>2318</v>
      </c>
      <c r="F4" s="41">
        <v>2267</v>
      </c>
      <c r="G4" s="41">
        <v>2207</v>
      </c>
      <c r="H4" s="41">
        <v>2184</v>
      </c>
      <c r="I4" s="41">
        <v>2048</v>
      </c>
      <c r="J4" s="41">
        <v>1923</v>
      </c>
      <c r="K4" s="41">
        <v>2446</v>
      </c>
      <c r="L4" s="41">
        <v>2150</v>
      </c>
      <c r="M4" s="41">
        <v>2184</v>
      </c>
      <c r="N4" s="41">
        <v>2215</v>
      </c>
      <c r="O4" s="41">
        <v>2342</v>
      </c>
      <c r="P4" s="41">
        <v>1958</v>
      </c>
      <c r="Q4" s="41">
        <v>2208</v>
      </c>
      <c r="R4" s="41">
        <v>2698</v>
      </c>
      <c r="S4" s="41">
        <v>2248</v>
      </c>
    </row>
    <row r="5" spans="1:19">
      <c r="B5" s="41">
        <v>2629</v>
      </c>
      <c r="C5" s="41">
        <v>2485</v>
      </c>
      <c r="D5" s="41">
        <v>2248</v>
      </c>
      <c r="E5" s="41">
        <v>2344</v>
      </c>
      <c r="F5" s="41">
        <v>2410</v>
      </c>
      <c r="G5" s="41">
        <v>2111</v>
      </c>
      <c r="H5" s="41">
        <v>2103</v>
      </c>
      <c r="I5" s="41">
        <v>1937</v>
      </c>
      <c r="J5" s="41">
        <v>2460</v>
      </c>
      <c r="K5" s="41">
        <v>2493</v>
      </c>
      <c r="L5" s="41">
        <v>2506</v>
      </c>
      <c r="M5" s="41">
        <v>2553</v>
      </c>
      <c r="N5" s="41">
        <v>2483</v>
      </c>
      <c r="O5" s="41">
        <v>2054</v>
      </c>
      <c r="P5" s="41">
        <v>1914</v>
      </c>
      <c r="Q5" s="41">
        <v>2668</v>
      </c>
      <c r="R5" s="41">
        <v>2756</v>
      </c>
      <c r="S5" s="41">
        <v>2700</v>
      </c>
    </row>
    <row r="6" spans="1:19">
      <c r="B6" s="41">
        <v>2455</v>
      </c>
      <c r="C6" s="41">
        <v>2182</v>
      </c>
      <c r="D6" s="41">
        <v>2484</v>
      </c>
      <c r="E6" s="41">
        <v>3050</v>
      </c>
      <c r="F6" s="41">
        <v>2495</v>
      </c>
      <c r="G6" s="41">
        <v>2771</v>
      </c>
      <c r="H6" s="41">
        <v>2089</v>
      </c>
      <c r="I6" s="41">
        <v>2184</v>
      </c>
      <c r="J6" s="41">
        <v>2618</v>
      </c>
      <c r="K6" s="41">
        <v>2417</v>
      </c>
      <c r="L6" s="41">
        <v>2762</v>
      </c>
      <c r="M6" s="41">
        <v>2245</v>
      </c>
      <c r="N6" s="41">
        <v>3061</v>
      </c>
      <c r="O6" s="41">
        <v>2728</v>
      </c>
      <c r="P6" s="41">
        <v>2565</v>
      </c>
      <c r="Q6" s="41">
        <v>2684</v>
      </c>
      <c r="R6" s="41">
        <v>2216</v>
      </c>
      <c r="S6" s="41">
        <v>2399</v>
      </c>
    </row>
    <row r="7" spans="1:19">
      <c r="B7" s="41">
        <v>2654</v>
      </c>
      <c r="C7" s="41">
        <v>2349</v>
      </c>
      <c r="D7" s="41">
        <v>2165</v>
      </c>
      <c r="E7" s="41">
        <v>2795</v>
      </c>
      <c r="F7" s="41">
        <v>3347</v>
      </c>
      <c r="G7" s="41">
        <v>2199</v>
      </c>
      <c r="H7" s="41">
        <v>2715</v>
      </c>
      <c r="I7" s="41">
        <v>2042</v>
      </c>
      <c r="J7" s="41">
        <v>2484</v>
      </c>
      <c r="K7" s="41">
        <v>2633</v>
      </c>
      <c r="L7" s="41">
        <v>2629</v>
      </c>
      <c r="M7" s="41">
        <v>2709</v>
      </c>
      <c r="N7" s="41">
        <v>2722</v>
      </c>
      <c r="O7" s="41">
        <v>2188</v>
      </c>
      <c r="P7" s="41">
        <v>2965</v>
      </c>
      <c r="Q7" s="41">
        <v>2593</v>
      </c>
      <c r="R7" s="41">
        <v>2459</v>
      </c>
      <c r="S7" s="41">
        <v>2401</v>
      </c>
    </row>
    <row r="8" spans="1:19">
      <c r="B8" s="41">
        <v>3070</v>
      </c>
      <c r="C8" s="41">
        <v>2417</v>
      </c>
      <c r="D8" s="41">
        <v>2139</v>
      </c>
      <c r="E8" s="41">
        <v>3622</v>
      </c>
      <c r="F8" s="41">
        <v>2617</v>
      </c>
      <c r="G8" s="41">
        <v>2674</v>
      </c>
      <c r="H8" s="41">
        <v>2289</v>
      </c>
      <c r="I8" s="41">
        <v>2150</v>
      </c>
      <c r="J8" s="41">
        <v>1829</v>
      </c>
      <c r="K8" s="41">
        <v>2412</v>
      </c>
      <c r="L8" s="41">
        <v>2593</v>
      </c>
      <c r="M8" s="41">
        <v>2089</v>
      </c>
      <c r="N8" s="41">
        <v>2002</v>
      </c>
      <c r="O8" s="41">
        <v>2260</v>
      </c>
      <c r="P8" s="41">
        <v>2188</v>
      </c>
      <c r="Q8" s="41">
        <v>2443</v>
      </c>
      <c r="R8" s="41">
        <v>2091</v>
      </c>
      <c r="S8" s="41">
        <v>2789</v>
      </c>
    </row>
    <row r="9" spans="1:19">
      <c r="A9" s="41">
        <v>20</v>
      </c>
      <c r="B9" s="41">
        <v>2896</v>
      </c>
      <c r="C9" s="41">
        <v>2848</v>
      </c>
      <c r="D9" s="41">
        <v>2466</v>
      </c>
      <c r="E9" s="41">
        <v>3313</v>
      </c>
      <c r="F9" s="41">
        <v>3065</v>
      </c>
      <c r="G9" s="41">
        <v>2321</v>
      </c>
      <c r="H9" s="41">
        <v>2289</v>
      </c>
      <c r="I9" s="41">
        <v>2146</v>
      </c>
      <c r="J9" s="41">
        <v>1965</v>
      </c>
      <c r="K9" s="41">
        <v>2975</v>
      </c>
      <c r="L9" s="41">
        <v>2693</v>
      </c>
      <c r="M9" s="41">
        <v>2450</v>
      </c>
      <c r="N9" s="41">
        <v>2662</v>
      </c>
      <c r="O9" s="41">
        <v>2229</v>
      </c>
      <c r="P9" s="41">
        <v>2745</v>
      </c>
      <c r="Q9" s="41">
        <v>2278</v>
      </c>
      <c r="R9" s="41">
        <v>2329</v>
      </c>
      <c r="S9" s="41">
        <v>2038</v>
      </c>
    </row>
    <row r="10" spans="1:19">
      <c r="B10" s="41">
        <v>2697</v>
      </c>
      <c r="C10" s="41">
        <v>2719</v>
      </c>
      <c r="D10" s="41">
        <v>2604</v>
      </c>
      <c r="E10" s="41">
        <v>3269</v>
      </c>
      <c r="F10" s="41">
        <v>3049</v>
      </c>
      <c r="G10" s="41">
        <v>2371</v>
      </c>
      <c r="H10" s="41">
        <v>2306</v>
      </c>
      <c r="I10" s="41">
        <v>1797</v>
      </c>
      <c r="J10" s="41">
        <v>1975</v>
      </c>
      <c r="K10" s="41">
        <v>2856</v>
      </c>
      <c r="L10" s="41">
        <v>2450</v>
      </c>
      <c r="M10" s="41">
        <v>2134</v>
      </c>
      <c r="N10" s="41">
        <v>2912</v>
      </c>
      <c r="O10" s="41">
        <v>2796</v>
      </c>
      <c r="P10" s="41">
        <v>2661</v>
      </c>
      <c r="Q10" s="41">
        <v>1900</v>
      </c>
      <c r="R10" s="41">
        <v>3003</v>
      </c>
      <c r="S10" s="41">
        <v>2114</v>
      </c>
    </row>
    <row r="11" spans="1:19">
      <c r="B11" s="41">
        <v>3493</v>
      </c>
      <c r="C11" s="41">
        <v>2874</v>
      </c>
      <c r="D11" s="41">
        <v>2767</v>
      </c>
      <c r="E11" s="41">
        <v>3484</v>
      </c>
      <c r="F11" s="41">
        <v>2394</v>
      </c>
      <c r="G11" s="41">
        <v>3077</v>
      </c>
      <c r="H11" s="41">
        <v>2381</v>
      </c>
      <c r="I11" s="41">
        <v>1815</v>
      </c>
      <c r="J11" s="41">
        <v>2527</v>
      </c>
      <c r="K11" s="41">
        <v>2729</v>
      </c>
      <c r="L11" s="41">
        <v>2249</v>
      </c>
      <c r="M11" s="41">
        <v>2028</v>
      </c>
      <c r="N11" s="41">
        <v>2680</v>
      </c>
      <c r="O11" s="41">
        <v>2915</v>
      </c>
      <c r="P11" s="41">
        <v>2553</v>
      </c>
      <c r="Q11" s="41">
        <v>1910</v>
      </c>
      <c r="R11" s="41">
        <v>2594</v>
      </c>
      <c r="S11" s="41">
        <v>2054</v>
      </c>
    </row>
    <row r="12" spans="1:19">
      <c r="B12" s="41">
        <v>2720</v>
      </c>
      <c r="C12" s="41">
        <v>3251</v>
      </c>
      <c r="D12" s="41">
        <v>2134</v>
      </c>
      <c r="E12" s="41">
        <v>3591</v>
      </c>
      <c r="F12" s="41">
        <v>2446</v>
      </c>
      <c r="G12" s="41">
        <v>3377</v>
      </c>
      <c r="H12" s="41">
        <v>2150</v>
      </c>
      <c r="I12" s="41">
        <v>1848</v>
      </c>
      <c r="J12" s="41">
        <v>2069</v>
      </c>
      <c r="K12" s="41">
        <v>2549</v>
      </c>
      <c r="L12" s="41">
        <v>2851</v>
      </c>
      <c r="M12" s="41">
        <v>2805</v>
      </c>
      <c r="N12" s="41">
        <v>2107</v>
      </c>
      <c r="O12" s="41">
        <v>2156</v>
      </c>
      <c r="P12" s="41">
        <v>2002</v>
      </c>
      <c r="Q12" s="41">
        <v>2010</v>
      </c>
      <c r="R12" s="41">
        <v>2193</v>
      </c>
      <c r="S12" s="41">
        <v>2277</v>
      </c>
    </row>
    <row r="13" spans="1:19">
      <c r="B13" s="41">
        <v>2525</v>
      </c>
      <c r="C13" s="41">
        <v>3143</v>
      </c>
      <c r="D13" s="41">
        <v>2362</v>
      </c>
      <c r="E13" s="41">
        <v>3551</v>
      </c>
      <c r="F13" s="41">
        <v>3210</v>
      </c>
      <c r="G13" s="41">
        <v>3291</v>
      </c>
      <c r="H13" s="41">
        <v>2238</v>
      </c>
      <c r="I13" s="41">
        <v>1686</v>
      </c>
      <c r="J13" s="41">
        <v>2259</v>
      </c>
      <c r="K13" s="41">
        <v>2325</v>
      </c>
      <c r="L13" s="41">
        <v>2205</v>
      </c>
      <c r="M13" s="41">
        <v>2515</v>
      </c>
      <c r="N13" s="41">
        <v>2000</v>
      </c>
      <c r="O13" s="41">
        <v>2260</v>
      </c>
      <c r="P13" s="41">
        <v>2419</v>
      </c>
      <c r="Q13" s="41">
        <v>1752</v>
      </c>
      <c r="R13" s="41">
        <v>2115</v>
      </c>
      <c r="S13" s="41">
        <v>2035</v>
      </c>
    </row>
    <row r="14" spans="1:19">
      <c r="A14" s="41">
        <v>21</v>
      </c>
      <c r="B14" s="41">
        <v>2960</v>
      </c>
      <c r="C14" s="41">
        <v>3218</v>
      </c>
      <c r="D14" s="41">
        <v>2190</v>
      </c>
      <c r="E14" s="41">
        <v>3631</v>
      </c>
      <c r="F14" s="41">
        <v>3225</v>
      </c>
      <c r="G14" s="41">
        <v>3269</v>
      </c>
      <c r="H14" s="41">
        <v>1901</v>
      </c>
      <c r="I14" s="41">
        <v>1793</v>
      </c>
      <c r="J14" s="41">
        <v>2269</v>
      </c>
      <c r="K14" s="41">
        <v>2391</v>
      </c>
      <c r="L14" s="41">
        <v>2525</v>
      </c>
      <c r="M14" s="41">
        <v>2434</v>
      </c>
      <c r="N14" s="41">
        <v>2346</v>
      </c>
      <c r="O14" s="41">
        <v>2087</v>
      </c>
      <c r="P14" s="41">
        <v>2139</v>
      </c>
      <c r="Q14" s="41">
        <v>2095</v>
      </c>
      <c r="R14" s="41">
        <v>1844</v>
      </c>
      <c r="S14" s="41">
        <v>2747</v>
      </c>
    </row>
    <row r="15" spans="1:19">
      <c r="B15" s="41">
        <v>2509</v>
      </c>
      <c r="C15" s="41">
        <v>3144</v>
      </c>
      <c r="D15" s="41">
        <v>2676</v>
      </c>
      <c r="E15" s="41">
        <v>3464</v>
      </c>
      <c r="F15" s="41">
        <v>3173</v>
      </c>
      <c r="G15" s="41">
        <v>3366</v>
      </c>
      <c r="H15" s="41">
        <v>2380</v>
      </c>
      <c r="I15" s="41">
        <v>2429</v>
      </c>
      <c r="J15" s="41">
        <v>2728</v>
      </c>
      <c r="K15" s="41">
        <v>2175</v>
      </c>
      <c r="L15" s="41">
        <v>2562</v>
      </c>
      <c r="M15" s="41">
        <v>1976</v>
      </c>
      <c r="N15" s="41">
        <v>2160</v>
      </c>
      <c r="O15" s="41">
        <v>2160</v>
      </c>
      <c r="P15" s="41">
        <v>2546</v>
      </c>
      <c r="Q15" s="41">
        <v>2423</v>
      </c>
      <c r="R15" s="41">
        <v>2006</v>
      </c>
      <c r="S15" s="41">
        <v>2072</v>
      </c>
    </row>
    <row r="16" spans="1:19">
      <c r="B16" s="41">
        <v>2811</v>
      </c>
      <c r="C16" s="41">
        <v>2723</v>
      </c>
      <c r="D16" s="41">
        <v>2557</v>
      </c>
      <c r="E16" s="41">
        <v>2676</v>
      </c>
      <c r="F16" s="41">
        <v>3086</v>
      </c>
      <c r="G16" s="41">
        <v>3372</v>
      </c>
      <c r="H16" s="41">
        <v>1973</v>
      </c>
      <c r="I16" s="41">
        <v>2429</v>
      </c>
      <c r="J16" s="41">
        <v>1846</v>
      </c>
      <c r="K16" s="41">
        <v>2237</v>
      </c>
      <c r="L16" s="41">
        <v>2622</v>
      </c>
      <c r="M16" s="41">
        <v>2019</v>
      </c>
      <c r="N16" s="41">
        <v>2003</v>
      </c>
      <c r="O16" s="41">
        <v>2116</v>
      </c>
      <c r="P16" s="41">
        <v>2624</v>
      </c>
      <c r="Q16" s="41">
        <v>2632</v>
      </c>
      <c r="R16" s="41">
        <v>1950</v>
      </c>
      <c r="S16" s="41">
        <v>2252</v>
      </c>
    </row>
    <row r="17" spans="1:19">
      <c r="B17" s="41">
        <v>2426</v>
      </c>
      <c r="C17" s="41">
        <v>2939</v>
      </c>
      <c r="D17" s="41">
        <v>2353</v>
      </c>
      <c r="E17" s="41">
        <v>2904</v>
      </c>
      <c r="F17" s="41">
        <v>2934</v>
      </c>
      <c r="G17" s="41">
        <v>2644</v>
      </c>
      <c r="H17" s="41">
        <v>2286</v>
      </c>
      <c r="I17" s="41">
        <v>2244</v>
      </c>
      <c r="J17" s="41">
        <v>2061</v>
      </c>
      <c r="K17" s="41">
        <v>2306</v>
      </c>
      <c r="L17" s="41">
        <v>2486</v>
      </c>
      <c r="M17" s="41">
        <v>2459</v>
      </c>
      <c r="N17" s="41">
        <v>2168</v>
      </c>
      <c r="O17" s="41">
        <v>2343</v>
      </c>
      <c r="P17" s="41">
        <v>2693</v>
      </c>
      <c r="Q17" s="41">
        <v>2363</v>
      </c>
      <c r="R17" s="41">
        <v>2374</v>
      </c>
      <c r="S17" s="41">
        <v>2017</v>
      </c>
    </row>
    <row r="18" spans="1:19">
      <c r="B18" s="41">
        <v>2401</v>
      </c>
      <c r="C18" s="41">
        <v>2881</v>
      </c>
      <c r="D18" s="41">
        <v>1994</v>
      </c>
      <c r="E18" s="41">
        <v>4136</v>
      </c>
      <c r="F18" s="41">
        <v>3474</v>
      </c>
      <c r="G18" s="41">
        <v>2807</v>
      </c>
      <c r="H18" s="41">
        <v>2067</v>
      </c>
      <c r="I18" s="41">
        <v>2009</v>
      </c>
      <c r="J18" s="41">
        <v>1739</v>
      </c>
      <c r="K18" s="41">
        <v>2336</v>
      </c>
      <c r="L18" s="41">
        <v>2448</v>
      </c>
      <c r="M18" s="41">
        <v>2743</v>
      </c>
      <c r="N18" s="41">
        <v>2448</v>
      </c>
      <c r="O18" s="41">
        <v>2605</v>
      </c>
      <c r="P18" s="41">
        <v>2395</v>
      </c>
      <c r="Q18" s="41">
        <v>1774</v>
      </c>
      <c r="R18" s="41">
        <v>1992</v>
      </c>
      <c r="S18" s="41">
        <v>2034</v>
      </c>
    </row>
    <row r="19" spans="1:19">
      <c r="A19" s="41">
        <v>22</v>
      </c>
      <c r="B19" s="41">
        <v>2668</v>
      </c>
      <c r="C19" s="41">
        <v>2880</v>
      </c>
      <c r="D19" s="41">
        <v>2080</v>
      </c>
      <c r="E19" s="41">
        <v>3551</v>
      </c>
      <c r="F19" s="41">
        <v>3418</v>
      </c>
      <c r="G19" s="41">
        <v>3540</v>
      </c>
      <c r="H19" s="41">
        <v>1938</v>
      </c>
      <c r="I19" s="41">
        <v>1793</v>
      </c>
      <c r="J19" s="41">
        <v>1787</v>
      </c>
      <c r="K19" s="41">
        <v>2715</v>
      </c>
      <c r="L19" s="41">
        <v>2704</v>
      </c>
      <c r="M19" s="41">
        <v>2553</v>
      </c>
      <c r="N19" s="41">
        <v>2946</v>
      </c>
      <c r="O19" s="41">
        <v>2890</v>
      </c>
      <c r="P19" s="41">
        <v>2316</v>
      </c>
      <c r="Q19" s="41">
        <v>1664</v>
      </c>
      <c r="R19" s="41">
        <v>2078</v>
      </c>
      <c r="S19" s="41">
        <v>2104</v>
      </c>
    </row>
    <row r="20" spans="1:19">
      <c r="B20" s="41">
        <v>2816</v>
      </c>
      <c r="C20" s="41">
        <v>2253</v>
      </c>
      <c r="D20" s="41">
        <v>2166</v>
      </c>
      <c r="E20" s="41">
        <v>3666</v>
      </c>
      <c r="F20" s="41">
        <v>3077</v>
      </c>
      <c r="G20" s="41">
        <v>3459</v>
      </c>
      <c r="H20" s="41">
        <v>1834</v>
      </c>
      <c r="I20" s="41">
        <v>1846</v>
      </c>
      <c r="J20" s="41">
        <v>1821</v>
      </c>
      <c r="K20" s="41">
        <v>2910</v>
      </c>
      <c r="L20" s="41">
        <v>2794</v>
      </c>
      <c r="M20" s="41">
        <v>2650</v>
      </c>
      <c r="N20" s="41">
        <v>2967</v>
      </c>
      <c r="O20" s="41">
        <v>2697</v>
      </c>
      <c r="P20" s="41">
        <v>2029</v>
      </c>
      <c r="Q20" s="41">
        <v>2118</v>
      </c>
      <c r="R20" s="41">
        <v>1895</v>
      </c>
      <c r="S20" s="41">
        <v>2542</v>
      </c>
    </row>
    <row r="21" spans="1:19">
      <c r="B21" s="41">
        <v>2604</v>
      </c>
      <c r="C21" s="41">
        <v>2770</v>
      </c>
      <c r="D21" s="41">
        <v>2564</v>
      </c>
      <c r="E21" s="41">
        <v>2779</v>
      </c>
      <c r="F21" s="41">
        <v>2990</v>
      </c>
      <c r="G21" s="41">
        <v>3451</v>
      </c>
      <c r="H21" s="41">
        <v>2116</v>
      </c>
      <c r="I21" s="41">
        <v>2512</v>
      </c>
      <c r="J21" s="41">
        <v>2128</v>
      </c>
      <c r="K21" s="41">
        <v>2943</v>
      </c>
      <c r="L21" s="41">
        <v>2609</v>
      </c>
      <c r="M21" s="41">
        <v>2849</v>
      </c>
      <c r="N21" s="41">
        <v>2771</v>
      </c>
      <c r="O21" s="41">
        <v>2813</v>
      </c>
      <c r="P21" s="41">
        <v>2086</v>
      </c>
      <c r="Q21" s="41">
        <v>2529</v>
      </c>
      <c r="R21" s="41">
        <v>2057</v>
      </c>
      <c r="S21" s="41">
        <v>2977</v>
      </c>
    </row>
    <row r="22" spans="1:19">
      <c r="B22" s="41">
        <v>2907</v>
      </c>
      <c r="C22" s="41">
        <v>2271</v>
      </c>
      <c r="D22" s="41">
        <v>2721</v>
      </c>
      <c r="E22" s="41">
        <v>2318</v>
      </c>
      <c r="F22" s="41">
        <v>3567</v>
      </c>
      <c r="G22" s="41">
        <v>3233</v>
      </c>
      <c r="H22" s="41">
        <v>1948</v>
      </c>
      <c r="I22" s="41">
        <v>2191</v>
      </c>
      <c r="J22" s="41">
        <v>2140</v>
      </c>
      <c r="K22" s="41">
        <v>2644</v>
      </c>
      <c r="L22" s="41">
        <v>2286</v>
      </c>
      <c r="M22" s="41">
        <v>2735</v>
      </c>
      <c r="N22" s="41">
        <v>2376</v>
      </c>
      <c r="O22" s="41">
        <v>2322</v>
      </c>
      <c r="P22" s="41">
        <v>2127</v>
      </c>
      <c r="Q22" s="41">
        <v>2674</v>
      </c>
      <c r="R22" s="41">
        <v>2132</v>
      </c>
      <c r="S22" s="41">
        <v>2823</v>
      </c>
    </row>
    <row r="23" spans="1:19">
      <c r="B23" s="41">
        <v>2756</v>
      </c>
      <c r="C23" s="41">
        <v>2487</v>
      </c>
      <c r="D23" s="41">
        <v>2412</v>
      </c>
      <c r="E23" s="41">
        <v>1973</v>
      </c>
      <c r="F23" s="41">
        <v>3192</v>
      </c>
      <c r="G23" s="41">
        <v>2846</v>
      </c>
      <c r="H23" s="41">
        <v>1828</v>
      </c>
      <c r="I23" s="41">
        <v>2010</v>
      </c>
      <c r="J23" s="41">
        <v>1955</v>
      </c>
      <c r="K23" s="41">
        <v>2233</v>
      </c>
      <c r="L23" s="41">
        <v>2065</v>
      </c>
      <c r="M23" s="41">
        <v>2170</v>
      </c>
      <c r="N23" s="41">
        <v>2692</v>
      </c>
      <c r="O23" s="41">
        <v>1941</v>
      </c>
      <c r="P23" s="41">
        <v>2192</v>
      </c>
      <c r="Q23" s="41">
        <v>1918</v>
      </c>
      <c r="R23" s="41">
        <v>2066</v>
      </c>
      <c r="S23" s="41">
        <v>2347</v>
      </c>
    </row>
    <row r="24" spans="1:19">
      <c r="A24" s="41">
        <v>23</v>
      </c>
      <c r="B24" s="41">
        <v>2453</v>
      </c>
      <c r="C24" s="41">
        <v>2699</v>
      </c>
      <c r="D24" s="41">
        <v>1946</v>
      </c>
      <c r="E24" s="41">
        <v>3551</v>
      </c>
      <c r="F24" s="41">
        <v>3134</v>
      </c>
      <c r="G24" s="41">
        <v>2406</v>
      </c>
      <c r="H24" s="41">
        <v>2495</v>
      </c>
      <c r="I24" s="41">
        <v>2123</v>
      </c>
      <c r="J24" s="41">
        <v>1924</v>
      </c>
      <c r="K24" s="41">
        <v>2082</v>
      </c>
      <c r="L24" s="41">
        <v>2032</v>
      </c>
      <c r="M24" s="41">
        <v>2075</v>
      </c>
      <c r="N24" s="41">
        <v>2729</v>
      </c>
      <c r="O24" s="41">
        <v>2213</v>
      </c>
      <c r="P24" s="41">
        <v>2389</v>
      </c>
      <c r="Q24" s="41">
        <v>1658</v>
      </c>
      <c r="R24" s="41">
        <v>2570</v>
      </c>
      <c r="S24" s="41">
        <v>1717</v>
      </c>
    </row>
    <row r="25" spans="1:19">
      <c r="B25" s="41">
        <v>2698</v>
      </c>
      <c r="C25" s="41">
        <v>2476</v>
      </c>
      <c r="D25" s="41">
        <v>2082</v>
      </c>
      <c r="E25" s="41">
        <v>3234</v>
      </c>
      <c r="F25" s="41">
        <v>2143</v>
      </c>
      <c r="G25" s="41">
        <v>2763</v>
      </c>
      <c r="H25" s="41">
        <v>2529</v>
      </c>
      <c r="I25" s="41">
        <v>2287</v>
      </c>
      <c r="J25" s="41">
        <v>1680</v>
      </c>
      <c r="K25" s="41">
        <v>2020</v>
      </c>
      <c r="L25" s="41">
        <v>2304</v>
      </c>
      <c r="M25" s="41">
        <v>1875</v>
      </c>
      <c r="N25" s="41">
        <v>2380</v>
      </c>
      <c r="O25" s="41">
        <v>2058</v>
      </c>
      <c r="P25" s="41">
        <v>2755</v>
      </c>
      <c r="Q25" s="41">
        <v>2178</v>
      </c>
      <c r="R25" s="41">
        <v>2467</v>
      </c>
      <c r="S25" s="41">
        <v>1858</v>
      </c>
    </row>
    <row r="26" spans="1:19">
      <c r="B26" s="41">
        <v>2717</v>
      </c>
      <c r="C26" s="41">
        <v>2941</v>
      </c>
      <c r="D26" s="41">
        <v>2075</v>
      </c>
      <c r="E26" s="41">
        <v>2117</v>
      </c>
      <c r="F26" s="41">
        <v>3349</v>
      </c>
      <c r="G26" s="41">
        <v>2454</v>
      </c>
      <c r="H26" s="41">
        <v>2471</v>
      </c>
      <c r="I26" s="41">
        <v>1775</v>
      </c>
      <c r="J26" s="41">
        <v>2372</v>
      </c>
      <c r="K26" s="41">
        <v>2542</v>
      </c>
      <c r="L26" s="41">
        <v>2193</v>
      </c>
      <c r="M26" s="41">
        <v>1988</v>
      </c>
      <c r="N26" s="41">
        <v>2130</v>
      </c>
      <c r="O26" s="41">
        <v>1977</v>
      </c>
      <c r="P26" s="41">
        <v>2070</v>
      </c>
      <c r="Q26" s="41">
        <v>1613</v>
      </c>
      <c r="R26" s="41">
        <v>2362</v>
      </c>
      <c r="S26" s="41">
        <v>2129</v>
      </c>
    </row>
    <row r="27" spans="1:19">
      <c r="B27" s="41">
        <v>2734</v>
      </c>
      <c r="C27" s="41">
        <v>2956</v>
      </c>
      <c r="D27" s="41">
        <v>2095</v>
      </c>
      <c r="E27" s="41">
        <v>2370</v>
      </c>
      <c r="F27" s="41">
        <v>2936</v>
      </c>
      <c r="G27" s="41">
        <v>2991</v>
      </c>
      <c r="H27" s="41">
        <v>2300</v>
      </c>
      <c r="I27" s="41">
        <v>1971</v>
      </c>
      <c r="J27" s="41">
        <v>2529</v>
      </c>
      <c r="K27" s="41">
        <v>2458</v>
      </c>
      <c r="L27" s="41">
        <v>2053</v>
      </c>
      <c r="M27" s="41">
        <v>2294</v>
      </c>
      <c r="N27" s="41">
        <v>1843</v>
      </c>
      <c r="O27" s="41">
        <v>2371</v>
      </c>
      <c r="P27" s="41">
        <v>2119</v>
      </c>
      <c r="Q27" s="41">
        <v>1897</v>
      </c>
      <c r="R27" s="41">
        <v>1776</v>
      </c>
      <c r="S27" s="41">
        <v>2346</v>
      </c>
    </row>
    <row r="28" spans="1:19">
      <c r="B28" s="41">
        <v>2917</v>
      </c>
      <c r="C28" s="41">
        <v>3007</v>
      </c>
      <c r="D28" s="41">
        <v>1904</v>
      </c>
      <c r="E28" s="41">
        <v>2214</v>
      </c>
      <c r="F28" s="41">
        <v>2991</v>
      </c>
      <c r="G28" s="41">
        <v>2332</v>
      </c>
      <c r="H28" s="41">
        <v>2305</v>
      </c>
      <c r="I28" s="41">
        <v>1689</v>
      </c>
      <c r="J28" s="41">
        <v>1936</v>
      </c>
      <c r="K28" s="41">
        <v>2805</v>
      </c>
      <c r="L28" s="41">
        <v>2229</v>
      </c>
      <c r="M28" s="41">
        <v>2964</v>
      </c>
      <c r="N28" s="41">
        <v>2209</v>
      </c>
      <c r="O28" s="41">
        <v>2453</v>
      </c>
      <c r="P28" s="41">
        <v>2163</v>
      </c>
      <c r="Q28" s="41">
        <v>1817</v>
      </c>
      <c r="R28" s="41">
        <v>2185</v>
      </c>
      <c r="S28" s="41">
        <v>2175</v>
      </c>
    </row>
    <row r="29" spans="1:19">
      <c r="B29" s="41">
        <v>3079</v>
      </c>
      <c r="C29" s="41">
        <v>2443</v>
      </c>
      <c r="D29" s="41">
        <v>1918</v>
      </c>
      <c r="E29" s="41">
        <v>2164</v>
      </c>
      <c r="F29" s="41">
        <v>2430</v>
      </c>
      <c r="G29" s="41">
        <v>2221</v>
      </c>
      <c r="H29" s="41">
        <v>1868</v>
      </c>
      <c r="I29" s="41">
        <v>1774</v>
      </c>
      <c r="J29" s="41">
        <v>2204</v>
      </c>
      <c r="L29" s="41">
        <v>2094</v>
      </c>
      <c r="M29" s="41">
        <v>2964</v>
      </c>
      <c r="N29" s="41">
        <v>1968</v>
      </c>
      <c r="O29" s="41">
        <v>2045</v>
      </c>
      <c r="P29" s="41">
        <v>2363</v>
      </c>
      <c r="Q29" s="41">
        <v>2470</v>
      </c>
      <c r="R29" s="41">
        <v>2290</v>
      </c>
      <c r="S29" s="41">
        <v>2323</v>
      </c>
    </row>
    <row r="30" spans="1:19">
      <c r="A30" s="41">
        <v>0</v>
      </c>
      <c r="B30" s="41">
        <v>2360</v>
      </c>
      <c r="C30" s="41">
        <v>2909</v>
      </c>
      <c r="D30" s="41">
        <v>2404</v>
      </c>
      <c r="E30" s="41">
        <v>2865</v>
      </c>
      <c r="F30" s="41">
        <v>2258</v>
      </c>
      <c r="G30" s="41">
        <v>2679</v>
      </c>
      <c r="H30" s="41">
        <v>1911</v>
      </c>
      <c r="I30" s="41">
        <v>2312</v>
      </c>
      <c r="J30" s="41">
        <v>2105</v>
      </c>
      <c r="K30" s="41">
        <v>1984</v>
      </c>
      <c r="L30" s="41">
        <v>2001</v>
      </c>
      <c r="M30" s="41">
        <v>2829</v>
      </c>
      <c r="N30" s="41">
        <v>2543</v>
      </c>
      <c r="O30" s="41">
        <v>1990</v>
      </c>
      <c r="P30" s="41">
        <v>1797</v>
      </c>
      <c r="Q30" s="41">
        <v>1869</v>
      </c>
      <c r="R30" s="41">
        <v>1777</v>
      </c>
      <c r="S30" s="41">
        <v>2749</v>
      </c>
    </row>
    <row r="31" spans="1:19">
      <c r="B31" s="41">
        <v>2125</v>
      </c>
      <c r="C31" s="41">
        <v>2613</v>
      </c>
      <c r="D31" s="41">
        <v>2551</v>
      </c>
      <c r="E31" s="41">
        <v>2411</v>
      </c>
      <c r="F31" s="41">
        <v>2186</v>
      </c>
      <c r="G31" s="41">
        <v>2633</v>
      </c>
      <c r="H31" s="41">
        <v>2523</v>
      </c>
      <c r="I31" s="41">
        <v>2267</v>
      </c>
      <c r="J31" s="41">
        <v>2390</v>
      </c>
      <c r="K31" s="41">
        <v>2085</v>
      </c>
      <c r="L31" s="41">
        <v>2289</v>
      </c>
      <c r="M31" s="41">
        <v>3038</v>
      </c>
      <c r="N31" s="41">
        <v>2090</v>
      </c>
      <c r="O31" s="41">
        <v>1833</v>
      </c>
      <c r="P31" s="41">
        <v>1952</v>
      </c>
      <c r="Q31" s="41">
        <v>1887</v>
      </c>
      <c r="R31" s="41">
        <v>1782</v>
      </c>
      <c r="S31" s="41">
        <v>2576</v>
      </c>
    </row>
    <row r="32" spans="1:19">
      <c r="B32" s="41">
        <v>2394</v>
      </c>
      <c r="C32" s="41">
        <v>2661</v>
      </c>
      <c r="D32" s="41">
        <v>2306</v>
      </c>
      <c r="E32" s="41">
        <v>2638</v>
      </c>
      <c r="F32" s="41">
        <v>2378</v>
      </c>
      <c r="G32" s="41">
        <v>3094</v>
      </c>
      <c r="H32" s="41">
        <v>2030</v>
      </c>
      <c r="I32" s="41">
        <v>2102</v>
      </c>
      <c r="J32" s="41">
        <v>2256</v>
      </c>
      <c r="K32" s="41">
        <v>2527</v>
      </c>
      <c r="L32" s="41">
        <v>1847</v>
      </c>
      <c r="M32" s="41">
        <v>2807</v>
      </c>
      <c r="N32" s="41">
        <v>1908</v>
      </c>
      <c r="O32" s="41">
        <v>2042</v>
      </c>
      <c r="P32" s="41">
        <v>2047</v>
      </c>
      <c r="Q32" s="41">
        <v>1874</v>
      </c>
      <c r="R32" s="41">
        <v>2177</v>
      </c>
      <c r="S32" s="41">
        <v>1857</v>
      </c>
    </row>
    <row r="33" spans="1:19">
      <c r="B33" s="41">
        <v>2673</v>
      </c>
      <c r="C33" s="41">
        <v>2482</v>
      </c>
      <c r="D33" s="41">
        <v>2365</v>
      </c>
      <c r="E33" s="41">
        <v>2332</v>
      </c>
      <c r="F33" s="41">
        <v>2234</v>
      </c>
      <c r="G33" s="41">
        <v>3197</v>
      </c>
      <c r="H33" s="41">
        <v>1917</v>
      </c>
      <c r="I33" s="41">
        <v>1639</v>
      </c>
      <c r="J33" s="41">
        <v>1955</v>
      </c>
      <c r="K33" s="41">
        <v>2449</v>
      </c>
      <c r="L33" s="41">
        <v>1868</v>
      </c>
      <c r="M33" s="41">
        <v>3088</v>
      </c>
      <c r="N33" s="41">
        <v>2234</v>
      </c>
      <c r="O33" s="41">
        <v>2284</v>
      </c>
      <c r="P33" s="41">
        <v>2058</v>
      </c>
      <c r="Q33" s="41">
        <v>1979</v>
      </c>
      <c r="R33" s="41">
        <v>2373</v>
      </c>
      <c r="S33" s="41">
        <v>1794</v>
      </c>
    </row>
    <row r="34" spans="1:19">
      <c r="B34" s="41">
        <v>2794</v>
      </c>
      <c r="C34" s="41">
        <v>2656</v>
      </c>
      <c r="D34" s="41">
        <v>2306</v>
      </c>
      <c r="E34" s="41">
        <v>2342</v>
      </c>
      <c r="F34" s="41">
        <v>2664</v>
      </c>
      <c r="G34" s="41">
        <v>2692</v>
      </c>
      <c r="H34" s="41">
        <v>1884</v>
      </c>
      <c r="I34" s="41">
        <v>2010</v>
      </c>
      <c r="J34" s="41">
        <v>2124</v>
      </c>
      <c r="K34" s="41">
        <v>2048</v>
      </c>
      <c r="L34" s="41">
        <v>2083</v>
      </c>
      <c r="M34" s="41">
        <v>2620</v>
      </c>
      <c r="N34" s="41">
        <v>2506</v>
      </c>
      <c r="O34" s="41">
        <v>2115</v>
      </c>
      <c r="P34" s="41">
        <v>1950</v>
      </c>
      <c r="Q34" s="41">
        <v>2356</v>
      </c>
      <c r="R34" s="41">
        <v>2016</v>
      </c>
      <c r="S34" s="41">
        <v>1985</v>
      </c>
    </row>
    <row r="35" spans="1:19">
      <c r="A35" s="41">
        <v>1</v>
      </c>
      <c r="B35" s="41">
        <v>2371</v>
      </c>
      <c r="C35" s="41">
        <v>2701</v>
      </c>
      <c r="D35" s="41">
        <v>2720</v>
      </c>
      <c r="E35" s="41">
        <v>2249</v>
      </c>
      <c r="F35" s="41">
        <v>2760</v>
      </c>
      <c r="G35" s="41">
        <v>2573</v>
      </c>
      <c r="H35" s="41">
        <v>1820</v>
      </c>
      <c r="I35" s="41">
        <v>1592</v>
      </c>
      <c r="J35" s="41">
        <v>1598</v>
      </c>
      <c r="K35" s="41">
        <v>1920</v>
      </c>
      <c r="L35" s="41">
        <v>2389</v>
      </c>
      <c r="M35" s="41">
        <v>2720</v>
      </c>
      <c r="N35" s="41">
        <v>2068</v>
      </c>
      <c r="O35" s="41">
        <v>2117</v>
      </c>
      <c r="P35" s="41">
        <v>2141</v>
      </c>
      <c r="Q35" s="41">
        <v>1836</v>
      </c>
      <c r="R35" s="41">
        <v>2424</v>
      </c>
      <c r="S35" s="41">
        <v>1984</v>
      </c>
    </row>
    <row r="36" spans="1:19">
      <c r="B36" s="41">
        <v>2260</v>
      </c>
      <c r="C36" s="41">
        <v>2417</v>
      </c>
      <c r="D36" s="41">
        <v>2791</v>
      </c>
      <c r="E36" s="41">
        <v>2674</v>
      </c>
      <c r="F36" s="41">
        <v>3091</v>
      </c>
      <c r="G36" s="41">
        <v>2764</v>
      </c>
      <c r="H36" s="41">
        <v>1929</v>
      </c>
      <c r="I36" s="41">
        <v>1714</v>
      </c>
      <c r="J36" s="41">
        <v>2133</v>
      </c>
      <c r="K36" s="41">
        <v>1894</v>
      </c>
      <c r="L36" s="41">
        <v>2092</v>
      </c>
      <c r="M36" s="41">
        <v>2662</v>
      </c>
      <c r="N36" s="41">
        <v>1909</v>
      </c>
      <c r="O36" s="41">
        <v>2768</v>
      </c>
      <c r="P36" s="41">
        <v>2384</v>
      </c>
      <c r="Q36" s="41">
        <v>1909</v>
      </c>
      <c r="R36" s="41">
        <v>2756</v>
      </c>
      <c r="S36" s="41">
        <v>2436</v>
      </c>
    </row>
    <row r="37" spans="1:19">
      <c r="B37" s="41">
        <v>2367</v>
      </c>
      <c r="C37" s="41">
        <v>2615</v>
      </c>
      <c r="D37" s="41">
        <v>2250</v>
      </c>
      <c r="E37" s="41">
        <v>2282</v>
      </c>
      <c r="F37" s="41">
        <v>2356</v>
      </c>
      <c r="G37" s="41">
        <v>2119</v>
      </c>
      <c r="H37" s="41">
        <v>2001</v>
      </c>
      <c r="I37" s="41">
        <v>2407</v>
      </c>
      <c r="J37" s="41">
        <v>1684</v>
      </c>
      <c r="K37" s="41">
        <v>2105</v>
      </c>
      <c r="L37" s="41">
        <v>2317</v>
      </c>
      <c r="M37" s="41">
        <v>2435</v>
      </c>
      <c r="N37" s="41">
        <v>2133</v>
      </c>
      <c r="O37" s="41">
        <v>2523</v>
      </c>
      <c r="P37" s="41">
        <v>1956</v>
      </c>
      <c r="Q37" s="41">
        <v>1932</v>
      </c>
      <c r="R37" s="41">
        <v>2674</v>
      </c>
      <c r="S37" s="41">
        <v>2034</v>
      </c>
    </row>
    <row r="38" spans="1:19">
      <c r="B38" s="41">
        <v>2424</v>
      </c>
      <c r="C38" s="41">
        <v>2351</v>
      </c>
      <c r="D38" s="41">
        <v>2539</v>
      </c>
      <c r="E38" s="41">
        <v>3064</v>
      </c>
      <c r="F38" s="41">
        <v>2204</v>
      </c>
      <c r="G38" s="41">
        <v>2586</v>
      </c>
      <c r="H38" s="41">
        <v>1917</v>
      </c>
      <c r="I38" s="41">
        <v>2065</v>
      </c>
      <c r="J38" s="41">
        <v>1703</v>
      </c>
      <c r="K38" s="41">
        <v>2455</v>
      </c>
      <c r="L38" s="41">
        <v>2761</v>
      </c>
      <c r="M38" s="41">
        <v>1792</v>
      </c>
      <c r="N38" s="41">
        <v>1915</v>
      </c>
      <c r="O38" s="41">
        <v>1897</v>
      </c>
      <c r="P38" s="41">
        <v>2078</v>
      </c>
      <c r="Q38" s="41">
        <v>1821</v>
      </c>
      <c r="R38" s="41">
        <v>2702</v>
      </c>
      <c r="S38" s="41">
        <v>1937</v>
      </c>
    </row>
    <row r="39" spans="1:19">
      <c r="B39" s="41">
        <v>2354</v>
      </c>
      <c r="C39" s="41">
        <v>2408</v>
      </c>
      <c r="D39" s="41">
        <v>2245</v>
      </c>
      <c r="E39" s="41">
        <v>3268</v>
      </c>
      <c r="F39" s="41">
        <v>2889</v>
      </c>
      <c r="G39" s="41">
        <v>2855</v>
      </c>
      <c r="H39" s="41">
        <v>1905</v>
      </c>
      <c r="I39" s="41">
        <v>1832</v>
      </c>
      <c r="J39" s="41">
        <v>2213</v>
      </c>
      <c r="K39" s="41">
        <v>2102</v>
      </c>
      <c r="L39" s="41">
        <v>2316</v>
      </c>
      <c r="M39" s="41">
        <v>2143</v>
      </c>
      <c r="N39" s="41">
        <v>2083</v>
      </c>
      <c r="O39" s="41">
        <v>1867</v>
      </c>
      <c r="P39" s="41">
        <v>2036</v>
      </c>
      <c r="Q39" s="41">
        <v>1909</v>
      </c>
      <c r="R39" s="41">
        <v>1784</v>
      </c>
      <c r="S39" s="41">
        <v>1729</v>
      </c>
    </row>
    <row r="40" spans="1:19">
      <c r="B40" s="41">
        <v>2535</v>
      </c>
      <c r="C40" s="41">
        <v>2391</v>
      </c>
      <c r="D40" s="41">
        <v>1997</v>
      </c>
      <c r="E40" s="41">
        <v>2352</v>
      </c>
      <c r="F40" s="41">
        <v>2806</v>
      </c>
      <c r="G40" s="41">
        <v>2167</v>
      </c>
      <c r="H40" s="41">
        <v>2016</v>
      </c>
      <c r="I40" s="41">
        <v>1996</v>
      </c>
      <c r="J40" s="41">
        <v>1577</v>
      </c>
      <c r="K40" s="41">
        <v>2016</v>
      </c>
      <c r="L40" s="41">
        <v>2080</v>
      </c>
      <c r="M40" s="41">
        <v>2183</v>
      </c>
      <c r="N40" s="41">
        <v>1997</v>
      </c>
      <c r="O40" s="41">
        <v>2175</v>
      </c>
      <c r="P40" s="41">
        <v>2323</v>
      </c>
      <c r="Q40" s="41">
        <v>1953</v>
      </c>
      <c r="R40" s="41">
        <v>2243</v>
      </c>
      <c r="S40" s="41">
        <v>1853</v>
      </c>
    </row>
    <row r="41" spans="1:19">
      <c r="A41" s="41">
        <v>2</v>
      </c>
      <c r="B41" s="41">
        <v>2250</v>
      </c>
      <c r="C41" s="41">
        <v>2564</v>
      </c>
      <c r="D41" s="41">
        <v>2482</v>
      </c>
      <c r="E41" s="41">
        <v>2872</v>
      </c>
      <c r="F41" s="41">
        <v>2297</v>
      </c>
      <c r="G41" s="41">
        <v>2591</v>
      </c>
      <c r="H41" s="41">
        <v>1871</v>
      </c>
      <c r="I41" s="41">
        <v>2363</v>
      </c>
      <c r="J41" s="41">
        <v>2075</v>
      </c>
      <c r="K41" s="41">
        <v>2227</v>
      </c>
      <c r="L41" s="41">
        <v>2019</v>
      </c>
      <c r="M41" s="41">
        <v>1845</v>
      </c>
      <c r="N41" s="41">
        <v>2161</v>
      </c>
      <c r="O41" s="41">
        <v>2218</v>
      </c>
      <c r="P41" s="41">
        <v>1900</v>
      </c>
      <c r="Q41" s="41">
        <v>2487</v>
      </c>
      <c r="R41" s="41">
        <v>1597</v>
      </c>
      <c r="S41" s="41">
        <v>2482</v>
      </c>
    </row>
    <row r="42" spans="1:19">
      <c r="B42" s="41">
        <v>2300</v>
      </c>
      <c r="C42" s="41">
        <v>2519</v>
      </c>
      <c r="D42" s="41">
        <v>2011</v>
      </c>
      <c r="E42" s="41">
        <v>2435</v>
      </c>
      <c r="F42" s="41">
        <v>2074</v>
      </c>
      <c r="G42" s="41">
        <v>3270</v>
      </c>
      <c r="H42" s="41">
        <v>2003</v>
      </c>
      <c r="I42" s="41">
        <v>1823</v>
      </c>
      <c r="J42" s="41">
        <v>1763</v>
      </c>
      <c r="K42" s="41">
        <v>2008</v>
      </c>
      <c r="L42" s="41">
        <v>2032</v>
      </c>
      <c r="M42" s="41">
        <v>2167</v>
      </c>
      <c r="N42" s="41">
        <v>1956</v>
      </c>
      <c r="O42" s="41">
        <v>2246</v>
      </c>
      <c r="P42" s="41">
        <v>2058</v>
      </c>
      <c r="Q42" s="41">
        <v>2725</v>
      </c>
      <c r="R42" s="41">
        <v>1735</v>
      </c>
      <c r="S42" s="41">
        <v>2024</v>
      </c>
    </row>
    <row r="43" spans="1:19">
      <c r="B43" s="41">
        <v>2872</v>
      </c>
      <c r="C43" s="41">
        <v>2540</v>
      </c>
      <c r="D43" s="41">
        <v>2358</v>
      </c>
      <c r="E43" s="41">
        <v>2393</v>
      </c>
      <c r="F43" s="41">
        <v>2078</v>
      </c>
      <c r="G43" s="41">
        <v>2632</v>
      </c>
      <c r="H43" s="41">
        <v>2417</v>
      </c>
      <c r="I43" s="41">
        <v>1778</v>
      </c>
      <c r="J43" s="41">
        <v>2013</v>
      </c>
      <c r="K43" s="41">
        <v>2794</v>
      </c>
      <c r="L43" s="41">
        <v>2253</v>
      </c>
      <c r="M43" s="41">
        <v>2020</v>
      </c>
      <c r="N43" s="41">
        <v>2329</v>
      </c>
      <c r="O43" s="41">
        <v>1938</v>
      </c>
      <c r="P43" s="41">
        <v>1800</v>
      </c>
      <c r="Q43" s="41">
        <v>2514</v>
      </c>
      <c r="R43" s="41">
        <v>1667</v>
      </c>
      <c r="S43" s="41">
        <v>1984</v>
      </c>
    </row>
    <row r="44" spans="1:19">
      <c r="B44" s="41">
        <v>2801</v>
      </c>
      <c r="C44" s="41">
        <v>2258</v>
      </c>
      <c r="D44" s="41">
        <v>2122</v>
      </c>
      <c r="E44" s="41">
        <v>2568</v>
      </c>
      <c r="F44" s="41">
        <v>2139</v>
      </c>
      <c r="G44" s="41">
        <v>2713</v>
      </c>
      <c r="H44" s="41">
        <v>2065</v>
      </c>
      <c r="I44" s="41">
        <v>1851</v>
      </c>
      <c r="J44" s="41">
        <v>2150</v>
      </c>
      <c r="K44" s="41">
        <v>2201</v>
      </c>
      <c r="L44" s="41">
        <v>2643</v>
      </c>
      <c r="M44" s="41">
        <v>2003</v>
      </c>
      <c r="N44" s="41">
        <v>1857</v>
      </c>
      <c r="O44" s="41">
        <v>1959</v>
      </c>
      <c r="P44" s="41">
        <v>2110</v>
      </c>
      <c r="Q44" s="41">
        <v>1795</v>
      </c>
      <c r="R44" s="41">
        <v>1954</v>
      </c>
      <c r="S44" s="41">
        <v>2040</v>
      </c>
    </row>
    <row r="45" spans="1:19">
      <c r="B45" s="41">
        <v>2326</v>
      </c>
      <c r="C45" s="41">
        <v>2252</v>
      </c>
      <c r="D45" s="41">
        <v>2551</v>
      </c>
      <c r="E45" s="41">
        <v>2292</v>
      </c>
      <c r="F45" s="41">
        <v>2742</v>
      </c>
      <c r="G45" s="41">
        <v>2866</v>
      </c>
      <c r="H45" s="41">
        <v>2024</v>
      </c>
      <c r="I45" s="41">
        <v>2176</v>
      </c>
      <c r="J45" s="41">
        <v>1879</v>
      </c>
      <c r="K45" s="41">
        <v>2150</v>
      </c>
      <c r="L45" s="41">
        <v>2660</v>
      </c>
      <c r="M45" s="41">
        <v>2589</v>
      </c>
      <c r="N45" s="41">
        <v>1997</v>
      </c>
      <c r="O45" s="41">
        <v>2379</v>
      </c>
      <c r="P45" s="41">
        <v>2052</v>
      </c>
      <c r="Q45" s="41">
        <v>1832</v>
      </c>
      <c r="R45" s="41">
        <v>2368</v>
      </c>
      <c r="S45" s="41">
        <v>1956</v>
      </c>
    </row>
    <row r="46" spans="1:19">
      <c r="A46" s="41">
        <v>3</v>
      </c>
      <c r="B46" s="41">
        <v>2220</v>
      </c>
      <c r="C46" s="41">
        <v>2281</v>
      </c>
      <c r="D46" s="41">
        <v>2680</v>
      </c>
      <c r="E46" s="41">
        <v>3003</v>
      </c>
      <c r="F46" s="41">
        <v>2748</v>
      </c>
      <c r="G46" s="41">
        <v>2345</v>
      </c>
      <c r="H46" s="41">
        <v>1995</v>
      </c>
      <c r="I46" s="41">
        <v>1753</v>
      </c>
      <c r="J46" s="41">
        <v>1820</v>
      </c>
      <c r="K46" s="41">
        <v>2073</v>
      </c>
      <c r="L46" s="41">
        <v>2764</v>
      </c>
      <c r="M46" s="41">
        <v>2160</v>
      </c>
      <c r="N46" s="41">
        <v>2200</v>
      </c>
      <c r="O46" s="41">
        <v>2034</v>
      </c>
      <c r="P46" s="41">
        <v>1999</v>
      </c>
      <c r="Q46" s="41">
        <v>2028</v>
      </c>
      <c r="R46" s="41">
        <v>2367</v>
      </c>
      <c r="S46" s="41">
        <v>1840</v>
      </c>
    </row>
    <row r="47" spans="1:19">
      <c r="B47" s="41">
        <v>2174</v>
      </c>
      <c r="C47" s="41">
        <v>2448</v>
      </c>
      <c r="D47" s="41">
        <v>2212</v>
      </c>
      <c r="E47" s="41">
        <v>2867</v>
      </c>
      <c r="F47" s="41">
        <v>2435</v>
      </c>
      <c r="G47" s="41">
        <v>2187</v>
      </c>
      <c r="H47" s="41">
        <v>2571</v>
      </c>
      <c r="I47" s="41">
        <v>1878</v>
      </c>
      <c r="J47" s="41">
        <v>1690</v>
      </c>
      <c r="K47" s="41">
        <v>2583</v>
      </c>
      <c r="L47" s="41">
        <v>2042</v>
      </c>
      <c r="M47" s="41">
        <v>2300</v>
      </c>
      <c r="N47" s="41">
        <v>2122</v>
      </c>
      <c r="O47" s="41">
        <v>2117</v>
      </c>
      <c r="P47" s="41">
        <v>2333</v>
      </c>
      <c r="Q47" s="41">
        <v>1912</v>
      </c>
      <c r="R47" s="41">
        <v>1788</v>
      </c>
      <c r="S47" s="41">
        <v>2552</v>
      </c>
    </row>
    <row r="48" spans="1:19">
      <c r="B48" s="41">
        <v>2464</v>
      </c>
      <c r="C48" s="41">
        <v>2556</v>
      </c>
      <c r="D48" s="41">
        <v>2252</v>
      </c>
      <c r="E48" s="41">
        <v>3295</v>
      </c>
      <c r="F48" s="41">
        <v>2125</v>
      </c>
      <c r="G48" s="41">
        <v>3046</v>
      </c>
      <c r="H48" s="41">
        <v>2435</v>
      </c>
      <c r="I48" s="41">
        <v>1699</v>
      </c>
      <c r="J48" s="41">
        <v>1655</v>
      </c>
      <c r="K48" s="41">
        <v>1984</v>
      </c>
      <c r="L48" s="41">
        <v>2414</v>
      </c>
      <c r="M48" s="41">
        <v>2271</v>
      </c>
      <c r="N48" s="41">
        <v>2068</v>
      </c>
      <c r="O48" s="41">
        <v>2049</v>
      </c>
      <c r="P48" s="41">
        <v>1999</v>
      </c>
      <c r="Q48" s="41">
        <v>1835</v>
      </c>
      <c r="R48" s="41">
        <v>2114</v>
      </c>
      <c r="S48" s="41">
        <v>2703</v>
      </c>
    </row>
    <row r="49" spans="1:19">
      <c r="B49" s="41">
        <v>2817</v>
      </c>
      <c r="C49" s="41">
        <v>2409</v>
      </c>
      <c r="D49" s="41">
        <v>2265</v>
      </c>
      <c r="E49" s="41">
        <v>3222</v>
      </c>
      <c r="F49" s="41">
        <v>2347</v>
      </c>
      <c r="G49" s="41">
        <v>2650</v>
      </c>
      <c r="H49" s="41">
        <v>2632</v>
      </c>
      <c r="I49" s="41">
        <v>1610</v>
      </c>
      <c r="J49" s="41">
        <v>1950</v>
      </c>
      <c r="K49" s="41">
        <v>2054</v>
      </c>
      <c r="L49" s="41">
        <v>1979</v>
      </c>
      <c r="M49" s="41">
        <v>2059</v>
      </c>
      <c r="N49" s="41">
        <v>2250</v>
      </c>
      <c r="O49" s="41">
        <v>2468</v>
      </c>
      <c r="P49" s="41">
        <v>1914</v>
      </c>
      <c r="Q49" s="41">
        <v>2006</v>
      </c>
      <c r="R49" s="41">
        <v>1669</v>
      </c>
      <c r="S49" s="41">
        <v>2299</v>
      </c>
    </row>
    <row r="50" spans="1:19">
      <c r="B50" s="41">
        <v>2603</v>
      </c>
      <c r="C50" s="41">
        <v>2620</v>
      </c>
      <c r="D50" s="41">
        <v>2264</v>
      </c>
      <c r="E50" s="41">
        <v>3512</v>
      </c>
      <c r="F50" s="41">
        <v>2116</v>
      </c>
      <c r="G50" s="41">
        <v>2234</v>
      </c>
      <c r="H50" s="41">
        <v>2451</v>
      </c>
      <c r="I50" s="41">
        <v>1850</v>
      </c>
      <c r="J50" s="41">
        <v>2211</v>
      </c>
      <c r="K50" s="41">
        <v>2480</v>
      </c>
      <c r="L50" s="41">
        <v>2015</v>
      </c>
      <c r="M50" s="41">
        <v>1988</v>
      </c>
      <c r="N50" s="41">
        <v>2064</v>
      </c>
      <c r="O50" s="41">
        <v>1968</v>
      </c>
      <c r="P50" s="41">
        <v>1911</v>
      </c>
      <c r="Q50" s="41">
        <v>2514</v>
      </c>
      <c r="R50" s="41">
        <v>2178</v>
      </c>
      <c r="S50" s="41">
        <v>1830</v>
      </c>
    </row>
    <row r="51" spans="1:19">
      <c r="B51" s="41">
        <v>2320</v>
      </c>
      <c r="C51" s="41">
        <v>2317</v>
      </c>
      <c r="D51" s="41">
        <v>2514</v>
      </c>
      <c r="E51" s="41">
        <v>3203</v>
      </c>
      <c r="F51" s="41">
        <v>2415</v>
      </c>
      <c r="G51" s="41">
        <v>2122</v>
      </c>
      <c r="H51" s="41">
        <v>2480</v>
      </c>
      <c r="I51" s="41">
        <v>1771</v>
      </c>
      <c r="J51" s="41">
        <v>2520</v>
      </c>
      <c r="K51" s="41">
        <v>2108</v>
      </c>
      <c r="L51" s="41">
        <v>1907</v>
      </c>
      <c r="M51" s="41">
        <v>2088</v>
      </c>
      <c r="N51" s="41">
        <v>1989</v>
      </c>
      <c r="O51" s="41">
        <v>2006</v>
      </c>
      <c r="P51" s="41">
        <v>1926</v>
      </c>
      <c r="Q51" s="41">
        <v>2038</v>
      </c>
      <c r="R51" s="41">
        <v>1904</v>
      </c>
      <c r="S51" s="41">
        <v>2249</v>
      </c>
    </row>
    <row r="52" spans="1:19">
      <c r="A52" s="41">
        <v>4</v>
      </c>
      <c r="B52" s="41">
        <v>2106</v>
      </c>
      <c r="C52" s="41">
        <v>2281</v>
      </c>
      <c r="D52" s="41">
        <v>2384</v>
      </c>
      <c r="E52" s="41">
        <v>2674</v>
      </c>
      <c r="F52" s="41">
        <v>3160</v>
      </c>
      <c r="G52" s="41">
        <v>2162</v>
      </c>
      <c r="H52" s="41">
        <v>2222</v>
      </c>
      <c r="I52" s="41">
        <v>1822</v>
      </c>
      <c r="J52" s="41">
        <v>2571</v>
      </c>
      <c r="K52" s="41">
        <v>2094</v>
      </c>
      <c r="L52" s="41">
        <v>1683</v>
      </c>
      <c r="M52" s="41">
        <v>2355</v>
      </c>
      <c r="N52" s="41">
        <v>2128</v>
      </c>
      <c r="O52" s="41">
        <v>1903</v>
      </c>
      <c r="P52" s="41">
        <v>1897</v>
      </c>
      <c r="Q52" s="41">
        <v>1998</v>
      </c>
      <c r="R52" s="41">
        <v>1969</v>
      </c>
      <c r="S52" s="41">
        <v>1814</v>
      </c>
    </row>
    <row r="53" spans="1:19">
      <c r="B53" s="41">
        <v>1994</v>
      </c>
      <c r="C53" s="41">
        <v>2330</v>
      </c>
      <c r="D53" s="41">
        <v>2191</v>
      </c>
      <c r="E53" s="41">
        <v>3039</v>
      </c>
      <c r="F53" s="41">
        <v>2652</v>
      </c>
      <c r="G53" s="41">
        <v>2358</v>
      </c>
      <c r="H53" s="41">
        <v>2372</v>
      </c>
      <c r="I53" s="41">
        <v>2384</v>
      </c>
      <c r="J53" s="41">
        <v>2183</v>
      </c>
      <c r="K53" s="41">
        <v>2148</v>
      </c>
      <c r="L53" s="41">
        <v>2250</v>
      </c>
      <c r="M53" s="41">
        <v>1997</v>
      </c>
      <c r="N53" s="41">
        <v>2621</v>
      </c>
      <c r="O53" s="41">
        <v>2265</v>
      </c>
      <c r="P53" s="41">
        <v>2077</v>
      </c>
      <c r="Q53" s="41">
        <v>1899</v>
      </c>
      <c r="R53" s="41">
        <v>1800</v>
      </c>
      <c r="S53" s="41">
        <v>2303</v>
      </c>
    </row>
    <row r="54" spans="1:19">
      <c r="B54" s="41">
        <v>1951</v>
      </c>
      <c r="C54" s="41">
        <v>2261</v>
      </c>
      <c r="D54" s="41">
        <v>2275</v>
      </c>
      <c r="E54" s="41">
        <v>3906</v>
      </c>
      <c r="F54" s="41">
        <v>2755</v>
      </c>
      <c r="G54" s="41">
        <v>2298</v>
      </c>
      <c r="H54" s="41">
        <v>1781</v>
      </c>
      <c r="I54" s="41">
        <v>2487</v>
      </c>
      <c r="J54" s="41">
        <v>1553</v>
      </c>
      <c r="K54" s="41">
        <v>2943</v>
      </c>
      <c r="L54" s="41">
        <v>2138</v>
      </c>
      <c r="M54" s="41">
        <v>2037</v>
      </c>
      <c r="N54" s="41">
        <v>2452</v>
      </c>
      <c r="O54" s="41">
        <v>1869</v>
      </c>
      <c r="P54" s="41">
        <v>2622</v>
      </c>
      <c r="Q54" s="41">
        <v>1832</v>
      </c>
      <c r="R54" s="41">
        <v>1988</v>
      </c>
      <c r="S54" s="41">
        <v>1890</v>
      </c>
    </row>
    <row r="55" spans="1:19">
      <c r="B55" s="41">
        <v>2287</v>
      </c>
      <c r="C55" s="41">
        <v>2697</v>
      </c>
      <c r="D55" s="41">
        <v>2301</v>
      </c>
      <c r="E55" s="41">
        <v>3196</v>
      </c>
      <c r="F55" s="41">
        <v>2794</v>
      </c>
      <c r="G55" s="41">
        <v>2263</v>
      </c>
      <c r="H55" s="41">
        <v>1847</v>
      </c>
      <c r="I55" s="41">
        <v>1908</v>
      </c>
      <c r="J55" s="41">
        <v>2026</v>
      </c>
      <c r="K55" s="41">
        <v>2661</v>
      </c>
      <c r="L55" s="41">
        <v>2079</v>
      </c>
      <c r="M55" s="41">
        <v>2093</v>
      </c>
      <c r="N55" s="41">
        <v>1878</v>
      </c>
      <c r="O55" s="41">
        <v>1906</v>
      </c>
      <c r="P55" s="41">
        <v>2472</v>
      </c>
      <c r="Q55" s="41">
        <v>1753</v>
      </c>
      <c r="R55" s="41">
        <v>2070</v>
      </c>
      <c r="S55" s="41">
        <v>1962</v>
      </c>
    </row>
    <row r="56" spans="1:19">
      <c r="B56" s="41">
        <v>2267</v>
      </c>
      <c r="C56" s="41">
        <v>2718</v>
      </c>
      <c r="D56" s="41">
        <v>2404</v>
      </c>
      <c r="E56" s="41">
        <v>2737</v>
      </c>
      <c r="F56" s="41">
        <v>2529</v>
      </c>
      <c r="G56" s="41">
        <v>2569</v>
      </c>
      <c r="H56" s="41">
        <v>2282</v>
      </c>
      <c r="I56" s="41">
        <v>2351</v>
      </c>
      <c r="J56" s="41">
        <v>2088</v>
      </c>
      <c r="K56" s="41">
        <v>2637</v>
      </c>
      <c r="L56" s="41">
        <v>1917</v>
      </c>
      <c r="M56" s="41">
        <v>2345</v>
      </c>
      <c r="N56" s="41">
        <v>2106</v>
      </c>
      <c r="O56" s="41">
        <v>2102</v>
      </c>
      <c r="P56" s="41">
        <v>1745</v>
      </c>
      <c r="Q56" s="41">
        <v>1727</v>
      </c>
      <c r="R56" s="41">
        <v>2801</v>
      </c>
      <c r="S56" s="41">
        <v>1860</v>
      </c>
    </row>
    <row r="57" spans="1:19">
      <c r="B57" s="41">
        <v>2249</v>
      </c>
      <c r="C57" s="41">
        <v>2274</v>
      </c>
      <c r="D57" s="41">
        <v>2268</v>
      </c>
      <c r="E57" s="41">
        <v>2757</v>
      </c>
      <c r="F57" s="41">
        <v>2197</v>
      </c>
      <c r="G57" s="41">
        <v>2704</v>
      </c>
      <c r="H57" s="41">
        <v>2069</v>
      </c>
      <c r="I57" s="41">
        <v>1701</v>
      </c>
      <c r="J57" s="41">
        <v>1699</v>
      </c>
      <c r="K57" s="41">
        <v>2502</v>
      </c>
      <c r="L57" s="41">
        <v>2223</v>
      </c>
      <c r="M57" s="41">
        <v>2154</v>
      </c>
      <c r="N57" s="41">
        <v>2562</v>
      </c>
      <c r="O57" s="41">
        <v>2326</v>
      </c>
      <c r="P57" s="41">
        <v>1977</v>
      </c>
      <c r="Q57" s="41">
        <v>1840</v>
      </c>
      <c r="R57" s="41">
        <v>2552</v>
      </c>
      <c r="S57" s="41">
        <v>2211</v>
      </c>
    </row>
    <row r="58" spans="1:19">
      <c r="A58" s="41">
        <v>5</v>
      </c>
      <c r="B58" s="41">
        <v>2381</v>
      </c>
      <c r="C58" s="41">
        <v>2637</v>
      </c>
      <c r="D58" s="41">
        <v>2494</v>
      </c>
      <c r="E58" s="41">
        <v>2258</v>
      </c>
      <c r="F58" s="41">
        <v>2039</v>
      </c>
      <c r="G58" s="41">
        <v>2228</v>
      </c>
      <c r="H58" s="41">
        <v>1785</v>
      </c>
      <c r="I58" s="41">
        <v>1810</v>
      </c>
      <c r="J58" s="41">
        <v>1776</v>
      </c>
      <c r="K58" s="41">
        <v>1851</v>
      </c>
      <c r="L58" s="41">
        <v>2938</v>
      </c>
      <c r="M58" s="41">
        <v>2258</v>
      </c>
      <c r="N58" s="41">
        <v>2697</v>
      </c>
      <c r="O58" s="41">
        <v>2731</v>
      </c>
      <c r="P58" s="41">
        <v>2490</v>
      </c>
      <c r="Q58" s="41">
        <v>2069</v>
      </c>
      <c r="R58" s="41">
        <v>2500</v>
      </c>
      <c r="S58" s="41">
        <v>2495</v>
      </c>
    </row>
    <row r="59" spans="1:19">
      <c r="B59" s="41">
        <v>1984</v>
      </c>
      <c r="C59" s="41">
        <v>2398</v>
      </c>
      <c r="D59" s="41">
        <v>2378</v>
      </c>
      <c r="E59" s="41">
        <v>2187</v>
      </c>
      <c r="F59" s="41">
        <v>2367</v>
      </c>
      <c r="G59" s="41">
        <v>2272</v>
      </c>
      <c r="H59" s="41">
        <v>1740</v>
      </c>
      <c r="I59" s="41">
        <v>2249</v>
      </c>
      <c r="J59" s="41">
        <v>1779</v>
      </c>
      <c r="K59" s="41">
        <v>2147</v>
      </c>
      <c r="L59" s="41">
        <v>2457</v>
      </c>
      <c r="M59" s="41">
        <v>2256</v>
      </c>
      <c r="N59" s="41">
        <v>2358</v>
      </c>
      <c r="O59" s="41">
        <v>2700</v>
      </c>
      <c r="P59" s="41">
        <v>2890</v>
      </c>
      <c r="Q59" s="41">
        <v>2905</v>
      </c>
      <c r="R59" s="41">
        <v>2610</v>
      </c>
      <c r="S59" s="41">
        <v>1865</v>
      </c>
    </row>
    <row r="60" spans="1:19">
      <c r="B60" s="41">
        <v>2107</v>
      </c>
      <c r="C60" s="41">
        <v>2414</v>
      </c>
      <c r="D60" s="41">
        <v>3002</v>
      </c>
      <c r="E60" s="41">
        <v>1921</v>
      </c>
      <c r="F60" s="41">
        <v>2445</v>
      </c>
      <c r="G60" s="41">
        <v>2247</v>
      </c>
      <c r="H60" s="41">
        <v>1736</v>
      </c>
      <c r="I60" s="41">
        <v>1779</v>
      </c>
      <c r="J60" s="41">
        <v>1730</v>
      </c>
      <c r="K60" s="41">
        <v>2592</v>
      </c>
      <c r="L60" s="41">
        <v>2577</v>
      </c>
      <c r="M60" s="41">
        <v>2777</v>
      </c>
      <c r="N60" s="41">
        <v>2147</v>
      </c>
      <c r="O60" s="41">
        <v>2308</v>
      </c>
      <c r="P60" s="41">
        <v>2448</v>
      </c>
      <c r="Q60" s="41">
        <v>2460</v>
      </c>
      <c r="R60" s="41">
        <v>1721</v>
      </c>
      <c r="S60" s="41">
        <v>2589</v>
      </c>
    </row>
    <row r="61" spans="1:19">
      <c r="B61" s="41">
        <v>2100</v>
      </c>
      <c r="C61" s="41">
        <v>2305</v>
      </c>
      <c r="D61" s="41">
        <v>2256</v>
      </c>
      <c r="E61" s="41">
        <v>2582</v>
      </c>
      <c r="F61" s="41">
        <v>3014</v>
      </c>
      <c r="G61" s="41">
        <v>2697</v>
      </c>
      <c r="H61" s="41">
        <v>2527</v>
      </c>
      <c r="I61" s="41">
        <v>1631</v>
      </c>
      <c r="J61" s="41">
        <v>2393</v>
      </c>
      <c r="K61" s="41">
        <v>2760</v>
      </c>
      <c r="L61" s="41">
        <v>1884</v>
      </c>
      <c r="M61" s="41">
        <v>2867</v>
      </c>
      <c r="N61" s="41">
        <v>2530</v>
      </c>
      <c r="O61" s="41">
        <v>2026</v>
      </c>
      <c r="P61" s="41">
        <v>2186</v>
      </c>
      <c r="Q61" s="41">
        <v>1987</v>
      </c>
      <c r="R61" s="41">
        <v>1761</v>
      </c>
      <c r="S61" s="41">
        <v>2793</v>
      </c>
    </row>
    <row r="62" spans="1:19">
      <c r="B62" s="41">
        <v>2275</v>
      </c>
      <c r="C62" s="41">
        <v>2620</v>
      </c>
      <c r="D62" s="41">
        <v>2110</v>
      </c>
      <c r="E62" s="41">
        <v>2223</v>
      </c>
      <c r="F62" s="41">
        <v>3053</v>
      </c>
      <c r="G62" s="41">
        <v>3178</v>
      </c>
      <c r="H62" s="41">
        <v>2593</v>
      </c>
      <c r="I62" s="41">
        <v>1788</v>
      </c>
      <c r="J62" s="41">
        <v>2199</v>
      </c>
      <c r="K62" s="41">
        <v>2681</v>
      </c>
      <c r="L62" s="41">
        <v>2029</v>
      </c>
      <c r="M62" s="41">
        <v>3019</v>
      </c>
      <c r="N62" s="41">
        <v>2217</v>
      </c>
      <c r="O62" s="41">
        <v>1786</v>
      </c>
      <c r="P62" s="41">
        <v>1870</v>
      </c>
      <c r="Q62" s="41">
        <v>2664</v>
      </c>
      <c r="R62" s="41">
        <v>1680</v>
      </c>
      <c r="S62" s="41">
        <v>2579</v>
      </c>
    </row>
    <row r="63" spans="1:19">
      <c r="A63" s="41">
        <v>6</v>
      </c>
      <c r="B63" s="41">
        <v>2329</v>
      </c>
      <c r="C63" s="41">
        <v>2256</v>
      </c>
      <c r="D63" s="41">
        <v>2020</v>
      </c>
      <c r="E63" s="41">
        <v>2249</v>
      </c>
      <c r="F63" s="41">
        <v>2604</v>
      </c>
      <c r="G63" s="41">
        <v>2530</v>
      </c>
      <c r="H63" s="41">
        <v>2605</v>
      </c>
      <c r="I63" s="41">
        <v>2199</v>
      </c>
      <c r="J63" s="41">
        <v>2045</v>
      </c>
      <c r="K63" s="41">
        <v>1871</v>
      </c>
      <c r="L63" s="41">
        <v>1810</v>
      </c>
      <c r="M63" s="41">
        <v>2768</v>
      </c>
      <c r="N63" s="41">
        <v>1928</v>
      </c>
      <c r="O63" s="41">
        <v>2064</v>
      </c>
      <c r="P63" s="41">
        <v>2740</v>
      </c>
      <c r="Q63" s="41">
        <v>2600</v>
      </c>
      <c r="R63" s="41">
        <v>1874</v>
      </c>
      <c r="S63" s="41">
        <v>1745</v>
      </c>
    </row>
    <row r="64" spans="1:19">
      <c r="B64" s="41">
        <v>2205</v>
      </c>
      <c r="C64" s="41">
        <v>2259</v>
      </c>
      <c r="D64" s="41">
        <v>1875</v>
      </c>
      <c r="E64" s="41">
        <v>3219</v>
      </c>
      <c r="F64" s="41">
        <v>2694</v>
      </c>
      <c r="G64" s="41">
        <v>2327</v>
      </c>
      <c r="H64" s="41">
        <v>1871</v>
      </c>
      <c r="I64" s="41">
        <v>2215</v>
      </c>
      <c r="J64" s="41">
        <v>2164</v>
      </c>
      <c r="K64" s="41">
        <v>1935</v>
      </c>
      <c r="L64" s="41">
        <v>1954</v>
      </c>
      <c r="M64" s="41">
        <v>2412</v>
      </c>
      <c r="N64" s="41">
        <v>1917</v>
      </c>
      <c r="O64" s="41">
        <v>1849</v>
      </c>
      <c r="P64" s="41">
        <v>2437</v>
      </c>
      <c r="Q64" s="41">
        <v>2839</v>
      </c>
      <c r="R64" s="41">
        <v>2290</v>
      </c>
      <c r="S64" s="41">
        <v>1754</v>
      </c>
    </row>
    <row r="65" spans="1:19">
      <c r="B65" s="41">
        <v>2847</v>
      </c>
      <c r="C65" s="41">
        <v>2975</v>
      </c>
      <c r="D65" s="41">
        <v>2450</v>
      </c>
      <c r="E65" s="41">
        <v>3100</v>
      </c>
      <c r="F65" s="41">
        <v>2879</v>
      </c>
      <c r="G65" s="41">
        <v>2802</v>
      </c>
      <c r="H65" s="41">
        <v>2399</v>
      </c>
      <c r="I65" s="41">
        <v>2142</v>
      </c>
      <c r="J65" s="41">
        <v>1549</v>
      </c>
      <c r="K65" s="41">
        <v>2003</v>
      </c>
      <c r="L65" s="41">
        <v>2134</v>
      </c>
      <c r="M65" s="41">
        <v>1837</v>
      </c>
      <c r="N65" s="41">
        <v>2466</v>
      </c>
      <c r="O65" s="41">
        <v>2421</v>
      </c>
      <c r="P65" s="41">
        <v>2603</v>
      </c>
      <c r="Q65" s="41">
        <v>2280</v>
      </c>
      <c r="R65" s="41">
        <v>2440</v>
      </c>
      <c r="S65" s="41">
        <v>1725</v>
      </c>
    </row>
    <row r="66" spans="1:19">
      <c r="B66" s="41">
        <v>2328</v>
      </c>
      <c r="C66" s="41">
        <v>3029</v>
      </c>
      <c r="D66" s="41">
        <v>2701</v>
      </c>
      <c r="E66" s="41">
        <v>3803</v>
      </c>
      <c r="F66" s="41">
        <v>2873</v>
      </c>
      <c r="G66" s="41">
        <v>2195</v>
      </c>
      <c r="H66" s="41">
        <v>2215</v>
      </c>
      <c r="I66" s="41">
        <v>1810</v>
      </c>
      <c r="J66" s="41">
        <v>1569</v>
      </c>
      <c r="K66" s="41">
        <v>2025</v>
      </c>
      <c r="L66" s="41">
        <v>2208</v>
      </c>
      <c r="M66" s="41">
        <v>1973</v>
      </c>
      <c r="N66" s="41">
        <v>2023</v>
      </c>
      <c r="O66" s="41">
        <v>2851</v>
      </c>
      <c r="P66" s="41">
        <v>2570</v>
      </c>
      <c r="Q66" s="41">
        <v>1996</v>
      </c>
      <c r="R66" s="41">
        <v>2359</v>
      </c>
      <c r="S66" s="41">
        <v>1683</v>
      </c>
    </row>
    <row r="67" spans="1:19">
      <c r="B67" s="41">
        <v>2263</v>
      </c>
      <c r="C67" s="41">
        <v>2643</v>
      </c>
      <c r="D67" s="41">
        <v>2723</v>
      </c>
      <c r="E67" s="41">
        <v>3111</v>
      </c>
      <c r="F67" s="41">
        <v>2723</v>
      </c>
      <c r="G67" s="41">
        <v>2055</v>
      </c>
      <c r="H67" s="41">
        <v>2054</v>
      </c>
      <c r="I67" s="41">
        <v>1534</v>
      </c>
      <c r="J67" s="41">
        <v>1774</v>
      </c>
      <c r="K67" s="41">
        <v>2975</v>
      </c>
      <c r="L67" s="41">
        <v>2509</v>
      </c>
      <c r="M67" s="41">
        <v>1845</v>
      </c>
      <c r="N67" s="41">
        <v>2076</v>
      </c>
      <c r="O67" s="41">
        <v>2689</v>
      </c>
      <c r="P67" s="41">
        <v>2209</v>
      </c>
      <c r="Q67" s="41">
        <v>1843</v>
      </c>
      <c r="R67" s="41">
        <v>1688</v>
      </c>
      <c r="S67" s="41">
        <v>1939</v>
      </c>
    </row>
    <row r="68" spans="1:19">
      <c r="B68" s="41">
        <v>2058</v>
      </c>
      <c r="C68" s="41">
        <v>2149</v>
      </c>
      <c r="D68" s="41">
        <v>2059</v>
      </c>
      <c r="E68" s="41">
        <v>2624</v>
      </c>
      <c r="F68" s="41">
        <v>2801</v>
      </c>
      <c r="G68" s="41">
        <v>2036</v>
      </c>
      <c r="H68" s="41">
        <v>1613</v>
      </c>
      <c r="I68" s="41">
        <v>1839</v>
      </c>
      <c r="J68" s="41">
        <v>1546</v>
      </c>
      <c r="K68" s="41">
        <v>2467</v>
      </c>
      <c r="L68" s="41">
        <v>2618</v>
      </c>
      <c r="M68" s="41">
        <v>2127</v>
      </c>
      <c r="N68" s="41">
        <v>2432</v>
      </c>
      <c r="O68" s="41">
        <v>2541</v>
      </c>
      <c r="P68" s="41">
        <v>2570</v>
      </c>
      <c r="Q68" s="41">
        <v>1742</v>
      </c>
      <c r="R68" s="41">
        <v>2089</v>
      </c>
      <c r="S68" s="41">
        <v>2121</v>
      </c>
    </row>
    <row r="69" spans="1:19">
      <c r="A69" s="41">
        <v>7</v>
      </c>
      <c r="B69" s="41">
        <v>1995</v>
      </c>
      <c r="C69" s="41">
        <v>2073</v>
      </c>
      <c r="D69" s="41">
        <v>1736</v>
      </c>
      <c r="E69" s="41">
        <v>1900</v>
      </c>
      <c r="F69" s="41">
        <v>3215</v>
      </c>
      <c r="G69" s="41">
        <v>2168</v>
      </c>
      <c r="H69" s="41">
        <v>2236</v>
      </c>
      <c r="I69" s="41">
        <v>2215</v>
      </c>
      <c r="J69" s="41">
        <v>2531</v>
      </c>
      <c r="K69" s="41">
        <v>2403</v>
      </c>
      <c r="L69" s="41">
        <v>2644</v>
      </c>
      <c r="M69" s="41">
        <v>2502</v>
      </c>
      <c r="N69" s="41">
        <v>2191</v>
      </c>
      <c r="O69" s="41">
        <v>2258</v>
      </c>
      <c r="P69" s="41">
        <v>2206</v>
      </c>
      <c r="Q69" s="41">
        <v>2416</v>
      </c>
      <c r="R69" s="41">
        <v>1698</v>
      </c>
      <c r="S69" s="41">
        <v>1749</v>
      </c>
    </row>
    <row r="70" spans="1:19">
      <c r="B70" s="41">
        <v>1886</v>
      </c>
      <c r="C70" s="41">
        <v>2243</v>
      </c>
      <c r="D70" s="41">
        <v>1974</v>
      </c>
      <c r="E70" s="41">
        <v>1917</v>
      </c>
      <c r="F70" s="41">
        <v>2862</v>
      </c>
      <c r="G70" s="41">
        <v>3024</v>
      </c>
      <c r="H70" s="41">
        <v>1604</v>
      </c>
      <c r="I70" s="41">
        <v>1539</v>
      </c>
      <c r="J70" s="41">
        <v>2463</v>
      </c>
      <c r="K70" s="41">
        <v>2379</v>
      </c>
      <c r="L70" s="41">
        <v>2266</v>
      </c>
      <c r="M70" s="41">
        <v>2118</v>
      </c>
      <c r="N70" s="41">
        <v>1854</v>
      </c>
      <c r="O70" s="41">
        <v>2201</v>
      </c>
      <c r="P70" s="41">
        <v>2025</v>
      </c>
      <c r="Q70" s="41">
        <v>2118</v>
      </c>
      <c r="R70" s="41">
        <v>1756</v>
      </c>
      <c r="S70" s="41">
        <v>1737</v>
      </c>
    </row>
    <row r="71" spans="1:19">
      <c r="B71" s="41">
        <v>1838</v>
      </c>
      <c r="C71" s="41">
        <v>1999</v>
      </c>
      <c r="D71" s="41">
        <v>1601</v>
      </c>
      <c r="E71" s="41">
        <v>1880</v>
      </c>
      <c r="F71" s="41">
        <v>3147</v>
      </c>
      <c r="G71" s="41">
        <v>2904</v>
      </c>
      <c r="H71" s="41">
        <v>2090</v>
      </c>
      <c r="I71" s="41">
        <v>1529</v>
      </c>
      <c r="J71" s="41">
        <v>2110</v>
      </c>
      <c r="K71" s="41">
        <v>2068</v>
      </c>
      <c r="L71" s="41">
        <v>1885</v>
      </c>
      <c r="M71" s="41">
        <v>2043</v>
      </c>
      <c r="N71" s="41">
        <v>1991</v>
      </c>
      <c r="O71" s="41">
        <v>1707</v>
      </c>
      <c r="P71" s="41">
        <v>1571</v>
      </c>
      <c r="Q71" s="41">
        <v>2174</v>
      </c>
      <c r="R71" s="41">
        <v>1769</v>
      </c>
      <c r="S71" s="41">
        <v>1907</v>
      </c>
    </row>
    <row r="72" spans="1:19">
      <c r="B72" s="41">
        <v>2498</v>
      </c>
      <c r="C72" s="41">
        <v>2001</v>
      </c>
      <c r="D72" s="41">
        <v>1880</v>
      </c>
      <c r="E72" s="41">
        <v>2429</v>
      </c>
      <c r="F72" s="41">
        <v>2382</v>
      </c>
      <c r="G72" s="41">
        <v>2029</v>
      </c>
      <c r="H72" s="41">
        <v>1656</v>
      </c>
      <c r="I72" s="41">
        <v>1826</v>
      </c>
      <c r="J72" s="41">
        <v>2217</v>
      </c>
      <c r="K72" s="41">
        <v>1922</v>
      </c>
      <c r="L72" s="41">
        <v>1740</v>
      </c>
      <c r="M72" s="41">
        <v>2073</v>
      </c>
      <c r="N72" s="41">
        <v>2172</v>
      </c>
      <c r="O72" s="41">
        <v>1730</v>
      </c>
      <c r="P72" s="41">
        <v>1621</v>
      </c>
      <c r="Q72" s="41">
        <v>1533</v>
      </c>
      <c r="R72" s="41">
        <v>1986</v>
      </c>
      <c r="S72" s="41">
        <v>1866</v>
      </c>
    </row>
    <row r="73" spans="1:19">
      <c r="B73" s="41">
        <v>2181</v>
      </c>
      <c r="C73" s="41">
        <v>2044</v>
      </c>
      <c r="D73" s="41">
        <v>1968</v>
      </c>
      <c r="E73" s="41">
        <v>1963</v>
      </c>
      <c r="F73" s="41">
        <v>2092</v>
      </c>
      <c r="G73" s="41">
        <v>1976</v>
      </c>
      <c r="H73" s="41">
        <v>1700</v>
      </c>
      <c r="I73" s="41">
        <v>1559</v>
      </c>
      <c r="J73" s="41">
        <v>1696</v>
      </c>
      <c r="K73" s="41">
        <v>2347</v>
      </c>
      <c r="L73" s="41">
        <v>1741</v>
      </c>
      <c r="M73" s="41">
        <v>1638</v>
      </c>
      <c r="N73" s="41">
        <v>1732</v>
      </c>
      <c r="O73" s="41">
        <v>1608</v>
      </c>
      <c r="P73" s="41">
        <v>1561</v>
      </c>
      <c r="Q73" s="41">
        <v>1558</v>
      </c>
      <c r="R73" s="41">
        <v>1992</v>
      </c>
      <c r="S73" s="41">
        <v>2169</v>
      </c>
    </row>
    <row r="74" spans="1:19">
      <c r="A74" s="41">
        <v>8</v>
      </c>
      <c r="B74" s="41">
        <v>2249</v>
      </c>
      <c r="C74" s="41">
        <v>1866</v>
      </c>
      <c r="D74" s="41">
        <v>1981</v>
      </c>
      <c r="E74" s="41">
        <v>2031</v>
      </c>
      <c r="F74" s="41">
        <v>1959</v>
      </c>
      <c r="G74" s="41">
        <v>1959</v>
      </c>
      <c r="H74" s="41">
        <v>1596</v>
      </c>
      <c r="I74" s="41">
        <v>2010</v>
      </c>
      <c r="J74" s="41">
        <v>1611</v>
      </c>
      <c r="K74" s="41">
        <v>1942</v>
      </c>
      <c r="L74" s="41">
        <v>2244</v>
      </c>
      <c r="M74" s="41">
        <v>2157</v>
      </c>
      <c r="N74" s="41">
        <v>1936</v>
      </c>
      <c r="O74" s="41">
        <v>1940</v>
      </c>
      <c r="P74" s="41">
        <v>1516</v>
      </c>
      <c r="Q74" s="41">
        <v>1772</v>
      </c>
      <c r="R74" s="41">
        <v>2325</v>
      </c>
      <c r="S74" s="41">
        <v>1996</v>
      </c>
    </row>
    <row r="75" spans="1:19">
      <c r="B75" s="41">
        <v>1848</v>
      </c>
      <c r="C75" s="41">
        <v>1979</v>
      </c>
      <c r="D75" s="41">
        <v>2265</v>
      </c>
      <c r="E75" s="41">
        <v>2216</v>
      </c>
      <c r="F75" s="41">
        <v>2125</v>
      </c>
      <c r="G75" s="41">
        <v>1975</v>
      </c>
      <c r="H75" s="41">
        <v>1848</v>
      </c>
      <c r="I75" s="41">
        <v>1382</v>
      </c>
      <c r="J75" s="41">
        <v>1501</v>
      </c>
      <c r="K75" s="41">
        <v>2056</v>
      </c>
      <c r="L75" s="41">
        <v>1843</v>
      </c>
      <c r="M75" s="41">
        <v>2283</v>
      </c>
      <c r="N75" s="41">
        <v>1870</v>
      </c>
      <c r="O75" s="41">
        <v>1784</v>
      </c>
      <c r="P75" s="41">
        <v>1754</v>
      </c>
      <c r="Q75" s="41">
        <v>1769</v>
      </c>
      <c r="R75" s="41">
        <v>1932</v>
      </c>
      <c r="S75" s="41">
        <v>1947</v>
      </c>
    </row>
    <row r="76" spans="1:19">
      <c r="B76" s="41">
        <v>1853</v>
      </c>
      <c r="C76" s="41">
        <v>1865</v>
      </c>
      <c r="D76" s="41">
        <v>2530</v>
      </c>
      <c r="E76" s="41">
        <v>2071</v>
      </c>
      <c r="F76" s="41">
        <v>2196</v>
      </c>
      <c r="G76" s="41">
        <v>2199</v>
      </c>
      <c r="H76" s="41">
        <v>1765</v>
      </c>
      <c r="I76" s="41">
        <v>1666</v>
      </c>
      <c r="J76" s="41">
        <v>1692</v>
      </c>
      <c r="K76" s="41">
        <v>2089</v>
      </c>
      <c r="L76" s="41">
        <v>1997</v>
      </c>
      <c r="M76" s="41">
        <v>2176</v>
      </c>
      <c r="N76" s="41">
        <v>1854</v>
      </c>
      <c r="O76" s="41">
        <v>1681</v>
      </c>
      <c r="P76" s="41">
        <v>1730</v>
      </c>
      <c r="Q76" s="41">
        <v>1740</v>
      </c>
      <c r="R76" s="41">
        <v>1896</v>
      </c>
      <c r="S76" s="41">
        <v>2684</v>
      </c>
    </row>
    <row r="77" spans="1:19">
      <c r="B77" s="41">
        <v>1761</v>
      </c>
      <c r="C77" s="41">
        <v>2314</v>
      </c>
      <c r="D77" s="41">
        <v>2159</v>
      </c>
      <c r="E77" s="41">
        <v>2087</v>
      </c>
      <c r="F77" s="41">
        <v>2635</v>
      </c>
      <c r="G77" s="41">
        <v>2059</v>
      </c>
      <c r="H77" s="41">
        <v>1703</v>
      </c>
      <c r="I77" s="41">
        <v>1905</v>
      </c>
      <c r="J77" s="41">
        <v>1472</v>
      </c>
      <c r="K77" s="41">
        <v>2321</v>
      </c>
      <c r="L77" s="41">
        <v>1947</v>
      </c>
      <c r="M77" s="41">
        <v>2050</v>
      </c>
      <c r="N77" s="41">
        <v>2173</v>
      </c>
      <c r="O77" s="41">
        <v>1834</v>
      </c>
      <c r="P77" s="41">
        <v>1785</v>
      </c>
      <c r="Q77" s="41">
        <v>1772</v>
      </c>
      <c r="R77" s="41">
        <v>1905</v>
      </c>
      <c r="S77" s="41">
        <v>2808</v>
      </c>
    </row>
    <row r="78" spans="1:19">
      <c r="B78" s="41">
        <v>1889</v>
      </c>
      <c r="C78" s="41">
        <v>2545</v>
      </c>
      <c r="D78" s="41">
        <v>1903</v>
      </c>
      <c r="E78" s="41">
        <v>2133</v>
      </c>
      <c r="F78" s="41">
        <v>2511</v>
      </c>
      <c r="G78" s="41">
        <v>2862</v>
      </c>
      <c r="H78" s="41">
        <v>1878</v>
      </c>
      <c r="I78" s="41">
        <v>1318</v>
      </c>
      <c r="J78" s="41">
        <v>1493</v>
      </c>
      <c r="K78" s="41">
        <v>2063</v>
      </c>
      <c r="L78" s="41">
        <v>1915</v>
      </c>
      <c r="M78" s="41">
        <v>2171</v>
      </c>
      <c r="N78" s="41">
        <v>1631</v>
      </c>
      <c r="O78" s="41">
        <v>2160</v>
      </c>
      <c r="P78" s="41">
        <v>2275</v>
      </c>
      <c r="Q78" s="41">
        <v>1718</v>
      </c>
      <c r="R78" s="41">
        <v>1833</v>
      </c>
      <c r="S78" s="41">
        <v>2527</v>
      </c>
    </row>
    <row r="79" spans="1:19">
      <c r="A79" s="41">
        <v>9</v>
      </c>
      <c r="B79" s="41">
        <v>1891</v>
      </c>
      <c r="C79" s="41">
        <v>2379</v>
      </c>
      <c r="D79" s="41">
        <v>1850</v>
      </c>
      <c r="E79" s="41">
        <v>2243</v>
      </c>
      <c r="F79" s="41">
        <v>2017</v>
      </c>
      <c r="G79" s="41">
        <v>2789</v>
      </c>
      <c r="H79" s="41">
        <v>1618</v>
      </c>
      <c r="I79" s="41">
        <v>1587</v>
      </c>
      <c r="J79" s="41">
        <v>1649</v>
      </c>
      <c r="K79" s="41">
        <v>2574</v>
      </c>
      <c r="L79" s="41">
        <v>2596</v>
      </c>
      <c r="M79" s="41">
        <v>2078</v>
      </c>
      <c r="N79" s="41">
        <v>1857</v>
      </c>
      <c r="O79" s="41">
        <v>1882</v>
      </c>
      <c r="P79" s="41">
        <v>1877</v>
      </c>
      <c r="Q79" s="41">
        <v>2216</v>
      </c>
      <c r="R79" s="41">
        <v>2244</v>
      </c>
      <c r="S79" s="41">
        <v>1759</v>
      </c>
    </row>
    <row r="80" spans="1:19">
      <c r="B80" s="41">
        <v>2044</v>
      </c>
      <c r="C80" s="41">
        <v>2023</v>
      </c>
      <c r="D80" s="41">
        <v>1962</v>
      </c>
      <c r="E80" s="41">
        <v>2670</v>
      </c>
      <c r="F80" s="41">
        <v>2187</v>
      </c>
      <c r="G80" s="41">
        <v>2780</v>
      </c>
      <c r="H80" s="41">
        <v>1623</v>
      </c>
      <c r="I80" s="41">
        <v>1612</v>
      </c>
      <c r="J80" s="41">
        <v>1410</v>
      </c>
      <c r="K80" s="41">
        <v>2083</v>
      </c>
      <c r="L80" s="41">
        <v>2549</v>
      </c>
      <c r="M80" s="41">
        <v>1903</v>
      </c>
      <c r="N80" s="41">
        <v>1769</v>
      </c>
      <c r="O80" s="41">
        <v>2161</v>
      </c>
      <c r="P80" s="41">
        <v>1826</v>
      </c>
      <c r="Q80" s="41">
        <v>1819</v>
      </c>
      <c r="R80" s="41">
        <v>2822</v>
      </c>
      <c r="S80" s="41">
        <v>2130</v>
      </c>
    </row>
    <row r="81" spans="1:19">
      <c r="B81" s="41">
        <v>1858</v>
      </c>
      <c r="C81" s="41">
        <v>2040</v>
      </c>
      <c r="D81" s="41">
        <v>1706</v>
      </c>
      <c r="E81" s="41">
        <v>2003</v>
      </c>
      <c r="F81" s="41">
        <v>1944</v>
      </c>
      <c r="G81" s="41">
        <v>2126</v>
      </c>
      <c r="H81" s="41">
        <v>1804</v>
      </c>
      <c r="I81" s="41">
        <v>1590</v>
      </c>
      <c r="J81" s="41">
        <v>1410</v>
      </c>
      <c r="K81" s="41">
        <v>2205</v>
      </c>
      <c r="L81" s="41">
        <v>1978</v>
      </c>
      <c r="M81" s="41">
        <v>2650</v>
      </c>
      <c r="N81" s="41">
        <v>1866</v>
      </c>
      <c r="O81" s="41">
        <v>2001</v>
      </c>
      <c r="P81" s="41">
        <v>1845</v>
      </c>
      <c r="Q81" s="41">
        <v>1764</v>
      </c>
      <c r="R81" s="41">
        <v>1980</v>
      </c>
      <c r="S81" s="41">
        <v>1789</v>
      </c>
    </row>
    <row r="82" spans="1:19">
      <c r="B82" s="41">
        <v>1964</v>
      </c>
      <c r="C82" s="41">
        <v>1945</v>
      </c>
      <c r="D82" s="41">
        <v>1950</v>
      </c>
      <c r="E82" s="41">
        <v>2000</v>
      </c>
      <c r="F82" s="41">
        <v>2029</v>
      </c>
      <c r="G82" s="41">
        <v>2095</v>
      </c>
      <c r="H82" s="41">
        <v>1872</v>
      </c>
      <c r="I82" s="41">
        <v>1742</v>
      </c>
      <c r="J82" s="41">
        <v>1620</v>
      </c>
      <c r="K82" s="41">
        <v>2167</v>
      </c>
      <c r="L82" s="41">
        <v>1970</v>
      </c>
      <c r="M82" s="41">
        <v>2417</v>
      </c>
      <c r="N82" s="41">
        <v>1981</v>
      </c>
      <c r="O82" s="41">
        <v>1804</v>
      </c>
      <c r="P82" s="41">
        <v>1754</v>
      </c>
      <c r="Q82" s="41">
        <v>1831</v>
      </c>
      <c r="R82" s="41">
        <v>2534</v>
      </c>
      <c r="S82" s="41">
        <v>2102</v>
      </c>
    </row>
    <row r="83" spans="1:19">
      <c r="B83" s="41">
        <v>1965</v>
      </c>
      <c r="C83" s="41">
        <v>1727</v>
      </c>
      <c r="D83" s="41">
        <v>1718</v>
      </c>
      <c r="E83" s="41">
        <v>1931</v>
      </c>
      <c r="F83" s="41">
        <v>1720</v>
      </c>
      <c r="G83" s="41">
        <v>1868</v>
      </c>
      <c r="H83" s="41">
        <v>1770</v>
      </c>
      <c r="I83" s="41">
        <v>1581</v>
      </c>
      <c r="J83" s="41">
        <v>2243</v>
      </c>
      <c r="K83" s="41">
        <v>2461</v>
      </c>
      <c r="L83" s="41">
        <v>2058</v>
      </c>
      <c r="M83" s="41">
        <v>1994</v>
      </c>
      <c r="N83" s="41">
        <v>1921</v>
      </c>
      <c r="O83" s="41">
        <v>1888</v>
      </c>
      <c r="P83" s="41">
        <v>2077</v>
      </c>
      <c r="Q83" s="41">
        <v>1558</v>
      </c>
      <c r="R83" s="41">
        <v>2093</v>
      </c>
      <c r="S83" s="41">
        <v>1729</v>
      </c>
    </row>
    <row r="84" spans="1:19">
      <c r="B84" s="41">
        <v>2213</v>
      </c>
      <c r="C84" s="41">
        <v>1959</v>
      </c>
      <c r="D84" s="41">
        <v>1632</v>
      </c>
      <c r="E84" s="41">
        <v>2099</v>
      </c>
      <c r="F84" s="41">
        <v>2762</v>
      </c>
      <c r="G84" s="41">
        <v>2060</v>
      </c>
      <c r="H84" s="41">
        <v>1660</v>
      </c>
      <c r="I84" s="41">
        <v>2248</v>
      </c>
      <c r="J84" s="41">
        <v>1794</v>
      </c>
      <c r="K84" s="41">
        <v>2145</v>
      </c>
      <c r="L84" s="41">
        <v>2078</v>
      </c>
      <c r="M84" s="41">
        <v>2056</v>
      </c>
      <c r="N84" s="41">
        <v>1866</v>
      </c>
      <c r="O84" s="41">
        <v>2177</v>
      </c>
      <c r="P84" s="41">
        <v>1885</v>
      </c>
      <c r="Q84" s="41">
        <v>1872</v>
      </c>
      <c r="R84" s="41">
        <v>1920</v>
      </c>
      <c r="S84" s="41">
        <v>2156</v>
      </c>
    </row>
    <row r="85" spans="1:19">
      <c r="A85" s="41">
        <v>10</v>
      </c>
      <c r="B85" s="41">
        <v>2067</v>
      </c>
      <c r="C85" s="41">
        <v>2296</v>
      </c>
      <c r="D85" s="41">
        <v>1761</v>
      </c>
      <c r="E85" s="41">
        <v>1943</v>
      </c>
      <c r="F85" s="41">
        <v>2933</v>
      </c>
      <c r="G85" s="41">
        <v>1892</v>
      </c>
      <c r="H85" s="41">
        <v>1641</v>
      </c>
      <c r="I85" s="41">
        <v>1706</v>
      </c>
      <c r="J85" s="41">
        <v>1671</v>
      </c>
      <c r="K85" s="41">
        <v>2284</v>
      </c>
      <c r="L85" s="41">
        <v>1929</v>
      </c>
      <c r="M85" s="41">
        <v>1924</v>
      </c>
      <c r="N85" s="41">
        <v>1895</v>
      </c>
      <c r="O85" s="41">
        <v>1861</v>
      </c>
      <c r="P85" s="41">
        <v>1740</v>
      </c>
      <c r="Q85" s="41">
        <v>1916</v>
      </c>
      <c r="R85" s="41">
        <v>1922</v>
      </c>
      <c r="S85" s="41">
        <v>1888</v>
      </c>
    </row>
    <row r="86" spans="1:19">
      <c r="B86" s="41">
        <v>2003</v>
      </c>
      <c r="C86" s="41">
        <v>1943</v>
      </c>
      <c r="D86" s="41">
        <v>1619</v>
      </c>
      <c r="E86" s="41">
        <v>3033</v>
      </c>
      <c r="F86" s="41">
        <v>2139</v>
      </c>
      <c r="G86" s="41">
        <v>1844</v>
      </c>
      <c r="H86" s="41">
        <v>1757</v>
      </c>
      <c r="I86" s="41">
        <v>1662</v>
      </c>
      <c r="J86" s="41">
        <v>1639</v>
      </c>
      <c r="K86" s="41">
        <v>2276</v>
      </c>
      <c r="L86" s="41">
        <v>1927</v>
      </c>
      <c r="M86" s="41">
        <v>1967</v>
      </c>
      <c r="N86" s="41">
        <v>2115</v>
      </c>
      <c r="O86" s="41">
        <v>1858</v>
      </c>
      <c r="P86" s="41">
        <v>1735</v>
      </c>
      <c r="Q86" s="41">
        <v>1892</v>
      </c>
      <c r="R86" s="41">
        <v>1895</v>
      </c>
      <c r="S86" s="41">
        <v>1957</v>
      </c>
    </row>
    <row r="87" spans="1:19">
      <c r="B87" s="41">
        <v>1840</v>
      </c>
      <c r="C87" s="41">
        <v>2029</v>
      </c>
      <c r="D87" s="41">
        <v>1730</v>
      </c>
      <c r="E87" s="41">
        <v>1949</v>
      </c>
      <c r="F87" s="41">
        <v>2261</v>
      </c>
      <c r="G87" s="41">
        <v>1993</v>
      </c>
      <c r="H87" s="41">
        <v>1882</v>
      </c>
      <c r="I87" s="41">
        <v>1574</v>
      </c>
      <c r="J87" s="41">
        <v>1542</v>
      </c>
      <c r="K87" s="41">
        <v>2253</v>
      </c>
      <c r="L87" s="41">
        <v>2492</v>
      </c>
      <c r="M87" s="41">
        <v>1935</v>
      </c>
      <c r="N87" s="41">
        <v>2220</v>
      </c>
      <c r="O87" s="41">
        <v>1884</v>
      </c>
      <c r="P87" s="41">
        <v>1969</v>
      </c>
      <c r="Q87" s="41">
        <v>2123</v>
      </c>
      <c r="R87" s="41">
        <v>1930</v>
      </c>
      <c r="S87" s="41">
        <v>1832</v>
      </c>
    </row>
    <row r="88" spans="1:19">
      <c r="B88" s="41">
        <v>2164</v>
      </c>
      <c r="C88" s="41">
        <v>1814</v>
      </c>
      <c r="D88" s="41">
        <v>1985</v>
      </c>
      <c r="E88" s="41">
        <v>2110</v>
      </c>
      <c r="F88" s="41">
        <v>2052</v>
      </c>
      <c r="G88" s="41">
        <v>2577</v>
      </c>
      <c r="H88" s="41">
        <v>1789</v>
      </c>
      <c r="I88" s="41">
        <v>1421</v>
      </c>
      <c r="J88" s="41">
        <v>1632</v>
      </c>
      <c r="K88" s="41">
        <v>2339</v>
      </c>
      <c r="L88" s="41">
        <v>2043</v>
      </c>
      <c r="M88" s="41">
        <v>2468</v>
      </c>
      <c r="N88" s="41">
        <v>1894</v>
      </c>
      <c r="O88" s="41">
        <v>1763</v>
      </c>
      <c r="P88" s="41">
        <v>2004</v>
      </c>
      <c r="Q88" s="41">
        <v>1641</v>
      </c>
      <c r="R88" s="41">
        <v>1870</v>
      </c>
      <c r="S88" s="41">
        <v>1713</v>
      </c>
    </row>
    <row r="89" spans="1:19">
      <c r="B89" s="41">
        <v>1963</v>
      </c>
      <c r="C89" s="41">
        <v>2202</v>
      </c>
      <c r="D89" s="41">
        <v>1725</v>
      </c>
      <c r="E89" s="41">
        <v>2042</v>
      </c>
      <c r="F89" s="41">
        <v>2441</v>
      </c>
      <c r="G89" s="41">
        <v>2391</v>
      </c>
      <c r="H89" s="41">
        <v>1684</v>
      </c>
      <c r="I89" s="41">
        <v>1515</v>
      </c>
      <c r="J89" s="41">
        <v>2271</v>
      </c>
      <c r="K89" s="41">
        <v>2156</v>
      </c>
      <c r="L89" s="41">
        <v>2018</v>
      </c>
      <c r="M89" s="41">
        <v>2889</v>
      </c>
      <c r="N89" s="41">
        <v>1782</v>
      </c>
      <c r="O89" s="41">
        <v>1904</v>
      </c>
      <c r="P89" s="41">
        <v>2061</v>
      </c>
      <c r="Q89" s="41">
        <v>1695</v>
      </c>
      <c r="R89" s="41">
        <v>2314</v>
      </c>
      <c r="S89" s="41">
        <v>2334</v>
      </c>
    </row>
    <row r="90" spans="1:19">
      <c r="A90" s="41">
        <v>11</v>
      </c>
      <c r="B90" s="41">
        <v>2112</v>
      </c>
      <c r="C90" s="41">
        <v>1782</v>
      </c>
      <c r="D90" s="41">
        <v>1785</v>
      </c>
      <c r="E90" s="41">
        <v>2054</v>
      </c>
      <c r="F90" s="41">
        <v>2672</v>
      </c>
      <c r="G90" s="41">
        <v>2040</v>
      </c>
      <c r="H90" s="41">
        <v>1668</v>
      </c>
      <c r="I90" s="41">
        <v>1619</v>
      </c>
      <c r="J90" s="41">
        <v>2043</v>
      </c>
      <c r="K90" s="41">
        <v>2109</v>
      </c>
      <c r="L90" s="41">
        <v>2027</v>
      </c>
      <c r="M90" s="41">
        <v>2251</v>
      </c>
      <c r="N90" s="41">
        <v>1702</v>
      </c>
      <c r="O90" s="41">
        <v>1939</v>
      </c>
      <c r="P90" s="41">
        <v>1818</v>
      </c>
      <c r="Q90" s="41">
        <v>1815</v>
      </c>
      <c r="R90" s="41">
        <v>1945</v>
      </c>
      <c r="S90" s="41">
        <v>2923</v>
      </c>
    </row>
    <row r="91" spans="1:19">
      <c r="B91" s="41">
        <v>2103</v>
      </c>
      <c r="C91" s="41">
        <v>2322</v>
      </c>
      <c r="D91" s="41">
        <v>1694</v>
      </c>
      <c r="E91" s="41">
        <v>1861</v>
      </c>
      <c r="F91" s="41">
        <v>2882</v>
      </c>
      <c r="G91" s="41">
        <v>2133</v>
      </c>
      <c r="H91" s="41">
        <v>1671</v>
      </c>
      <c r="I91" s="41">
        <v>1930</v>
      </c>
      <c r="J91" s="41">
        <v>1673</v>
      </c>
      <c r="K91" s="41">
        <v>1920</v>
      </c>
      <c r="L91" s="41">
        <v>1942</v>
      </c>
      <c r="M91" s="41">
        <v>2064</v>
      </c>
      <c r="N91" s="41">
        <v>1905</v>
      </c>
      <c r="O91" s="41">
        <v>1837</v>
      </c>
      <c r="P91" s="41">
        <v>1904</v>
      </c>
      <c r="Q91" s="41">
        <v>1519</v>
      </c>
      <c r="R91" s="41">
        <v>1872</v>
      </c>
      <c r="S91" s="41">
        <v>2699</v>
      </c>
    </row>
    <row r="92" spans="1:19">
      <c r="B92" s="41">
        <v>2089</v>
      </c>
      <c r="C92" s="41">
        <v>1910</v>
      </c>
      <c r="D92" s="41">
        <v>1886</v>
      </c>
      <c r="E92" s="41">
        <v>1880</v>
      </c>
      <c r="F92" s="41">
        <v>2352</v>
      </c>
      <c r="G92" s="41">
        <v>1898</v>
      </c>
      <c r="H92" s="41">
        <v>1938</v>
      </c>
      <c r="I92" s="41">
        <v>1850</v>
      </c>
      <c r="J92" s="41">
        <v>1599</v>
      </c>
      <c r="K92" s="41">
        <v>2195</v>
      </c>
      <c r="L92" s="41">
        <v>1806</v>
      </c>
      <c r="M92" s="41">
        <v>1798</v>
      </c>
      <c r="N92" s="41">
        <v>1853</v>
      </c>
      <c r="O92" s="41">
        <v>2184</v>
      </c>
      <c r="P92" s="41">
        <v>1840</v>
      </c>
      <c r="Q92" s="41">
        <v>2314</v>
      </c>
      <c r="R92" s="41">
        <v>1887</v>
      </c>
      <c r="S92" s="41">
        <v>2199</v>
      </c>
    </row>
    <row r="93" spans="1:19">
      <c r="B93" s="41">
        <v>2448</v>
      </c>
      <c r="C93" s="41">
        <v>2343</v>
      </c>
      <c r="D93" s="41">
        <v>2567</v>
      </c>
      <c r="E93" s="41">
        <v>1908</v>
      </c>
      <c r="F93" s="41">
        <v>1897</v>
      </c>
      <c r="G93" s="41">
        <v>2055</v>
      </c>
      <c r="H93" s="41">
        <v>1949</v>
      </c>
      <c r="I93" s="41">
        <v>1756</v>
      </c>
      <c r="J93" s="41">
        <v>1702</v>
      </c>
      <c r="K93" s="41">
        <v>2534</v>
      </c>
      <c r="L93" s="41">
        <v>2306</v>
      </c>
      <c r="M93" s="41">
        <v>2101</v>
      </c>
      <c r="N93" s="41">
        <v>1858</v>
      </c>
      <c r="O93" s="41">
        <v>1938</v>
      </c>
      <c r="P93" s="41">
        <v>1905</v>
      </c>
      <c r="Q93" s="41">
        <v>1956</v>
      </c>
      <c r="R93" s="41">
        <v>2412</v>
      </c>
      <c r="S93" s="41">
        <v>1798</v>
      </c>
    </row>
    <row r="94" spans="1:19">
      <c r="B94" s="41">
        <v>2377</v>
      </c>
      <c r="C94" s="41">
        <v>1946</v>
      </c>
      <c r="D94" s="41">
        <v>2423</v>
      </c>
      <c r="E94" s="41">
        <v>1847</v>
      </c>
      <c r="F94" s="41">
        <v>1867</v>
      </c>
      <c r="G94" s="41">
        <v>1866</v>
      </c>
      <c r="H94" s="41">
        <v>1788</v>
      </c>
      <c r="I94" s="41">
        <v>1707</v>
      </c>
      <c r="J94" s="41">
        <v>1501</v>
      </c>
      <c r="K94" s="41">
        <v>2595</v>
      </c>
      <c r="L94" s="41">
        <v>2760</v>
      </c>
      <c r="M94" s="41">
        <v>2086</v>
      </c>
      <c r="N94" s="41">
        <v>1931</v>
      </c>
      <c r="O94" s="41">
        <v>1969</v>
      </c>
      <c r="P94" s="41">
        <v>2616</v>
      </c>
      <c r="Q94" s="41">
        <v>1948</v>
      </c>
      <c r="R94" s="41">
        <v>1896</v>
      </c>
      <c r="S94" s="41">
        <v>1749</v>
      </c>
    </row>
    <row r="95" spans="1:19">
      <c r="B95" s="41">
        <v>2423</v>
      </c>
      <c r="C95" s="41">
        <v>2162</v>
      </c>
      <c r="D95" s="41">
        <v>2394</v>
      </c>
      <c r="E95" s="41">
        <v>2066</v>
      </c>
      <c r="F95" s="41">
        <v>2643</v>
      </c>
      <c r="G95" s="41">
        <v>1858</v>
      </c>
      <c r="H95" s="41">
        <v>2158</v>
      </c>
      <c r="I95" s="41">
        <v>1928</v>
      </c>
      <c r="J95" s="41">
        <v>1650</v>
      </c>
      <c r="K95" s="41">
        <v>2220</v>
      </c>
      <c r="L95" s="41">
        <v>2578</v>
      </c>
      <c r="M95" s="41">
        <v>1874</v>
      </c>
      <c r="N95" s="41">
        <v>1821</v>
      </c>
      <c r="O95" s="41">
        <v>1691</v>
      </c>
      <c r="P95" s="41">
        <v>2216</v>
      </c>
      <c r="Q95" s="41">
        <v>1794</v>
      </c>
      <c r="R95" s="41">
        <v>1835</v>
      </c>
      <c r="S95" s="41">
        <v>1967</v>
      </c>
    </row>
    <row r="96" spans="1:19">
      <c r="A96" s="41">
        <v>12</v>
      </c>
      <c r="B96" s="41">
        <v>2064</v>
      </c>
      <c r="C96" s="41">
        <v>2100</v>
      </c>
      <c r="D96" s="41">
        <v>1903</v>
      </c>
      <c r="E96" s="41">
        <v>2745</v>
      </c>
      <c r="F96" s="41">
        <v>2102</v>
      </c>
      <c r="G96" s="41">
        <v>1967</v>
      </c>
      <c r="H96" s="41">
        <v>1775</v>
      </c>
      <c r="I96" s="41">
        <v>1732</v>
      </c>
      <c r="J96" s="41">
        <v>1983</v>
      </c>
      <c r="K96" s="41">
        <v>2107</v>
      </c>
      <c r="L96" s="41">
        <v>2175</v>
      </c>
      <c r="M96" s="41">
        <v>2078</v>
      </c>
      <c r="N96" s="41">
        <v>1860</v>
      </c>
      <c r="O96" s="41">
        <v>1741</v>
      </c>
      <c r="P96" s="41">
        <v>2085</v>
      </c>
      <c r="Q96" s="41">
        <v>1829</v>
      </c>
      <c r="R96" s="41">
        <v>1932</v>
      </c>
      <c r="S96" s="41">
        <v>1835</v>
      </c>
    </row>
    <row r="97" spans="1:19">
      <c r="B97" s="41">
        <v>1813</v>
      </c>
      <c r="C97" s="41">
        <v>2095</v>
      </c>
      <c r="D97" s="41">
        <v>1881</v>
      </c>
      <c r="E97" s="41">
        <v>2510</v>
      </c>
      <c r="F97" s="41">
        <v>1767</v>
      </c>
      <c r="G97" s="41">
        <v>1811</v>
      </c>
      <c r="H97" s="41">
        <v>1957</v>
      </c>
      <c r="I97" s="41">
        <v>1731</v>
      </c>
      <c r="J97" s="41">
        <v>1532</v>
      </c>
      <c r="K97" s="41">
        <v>2088</v>
      </c>
      <c r="L97" s="41">
        <v>2071</v>
      </c>
      <c r="M97" s="41">
        <v>2376</v>
      </c>
      <c r="N97" s="41">
        <v>1812</v>
      </c>
      <c r="O97" s="41">
        <v>1860</v>
      </c>
      <c r="P97" s="41">
        <v>1886</v>
      </c>
      <c r="Q97" s="41">
        <v>1791</v>
      </c>
      <c r="R97" s="41">
        <v>1763</v>
      </c>
      <c r="S97" s="41">
        <v>2153</v>
      </c>
    </row>
    <row r="98" spans="1:19">
      <c r="B98" s="41">
        <v>1915</v>
      </c>
      <c r="C98" s="41">
        <v>2098</v>
      </c>
      <c r="D98" s="41">
        <v>1721</v>
      </c>
      <c r="E98" s="41">
        <v>2226</v>
      </c>
      <c r="F98" s="41">
        <v>1877</v>
      </c>
      <c r="G98" s="41">
        <v>2294</v>
      </c>
      <c r="H98" s="41">
        <v>1897</v>
      </c>
      <c r="I98" s="41">
        <v>1426</v>
      </c>
      <c r="J98" s="41">
        <v>1577</v>
      </c>
      <c r="K98" s="41">
        <v>2058</v>
      </c>
      <c r="L98" s="41">
        <v>1906</v>
      </c>
      <c r="M98" s="41">
        <v>2181</v>
      </c>
      <c r="N98" s="41">
        <v>2472</v>
      </c>
      <c r="O98" s="41">
        <v>2207</v>
      </c>
      <c r="P98" s="41">
        <v>1782</v>
      </c>
      <c r="Q98" s="41">
        <v>1694</v>
      </c>
      <c r="R98" s="41">
        <v>2009</v>
      </c>
      <c r="S98" s="41">
        <v>2548</v>
      </c>
    </row>
    <row r="99" spans="1:19">
      <c r="B99" s="41">
        <v>1961</v>
      </c>
      <c r="C99" s="41">
        <v>2478</v>
      </c>
      <c r="D99" s="41">
        <v>1644</v>
      </c>
      <c r="E99" s="41">
        <v>2008</v>
      </c>
      <c r="F99" s="41">
        <v>2099</v>
      </c>
      <c r="G99" s="41">
        <v>3079</v>
      </c>
      <c r="H99" s="41">
        <v>2065</v>
      </c>
      <c r="I99" s="41">
        <v>1627</v>
      </c>
      <c r="J99" s="41">
        <v>1852</v>
      </c>
      <c r="K99" s="41">
        <v>2210</v>
      </c>
      <c r="L99" s="41">
        <v>1908</v>
      </c>
      <c r="M99" s="41">
        <v>2084</v>
      </c>
      <c r="N99" s="41">
        <v>2203</v>
      </c>
      <c r="O99" s="41">
        <v>2239</v>
      </c>
      <c r="P99" s="41">
        <v>1911</v>
      </c>
      <c r="Q99" s="41">
        <v>2445</v>
      </c>
      <c r="R99" s="41">
        <v>1736</v>
      </c>
      <c r="S99" s="41">
        <v>1999</v>
      </c>
    </row>
    <row r="100" spans="1:19">
      <c r="B100" s="41">
        <v>1843</v>
      </c>
      <c r="C100" s="41">
        <v>2417</v>
      </c>
      <c r="D100" s="41">
        <v>1757</v>
      </c>
      <c r="E100" s="41">
        <v>2070</v>
      </c>
      <c r="F100" s="41">
        <v>1947</v>
      </c>
      <c r="G100" s="41">
        <v>2991</v>
      </c>
      <c r="H100" s="41">
        <v>1785</v>
      </c>
      <c r="I100" s="41">
        <v>1471</v>
      </c>
      <c r="J100" s="41">
        <v>1727</v>
      </c>
      <c r="K100" s="41">
        <v>2291</v>
      </c>
      <c r="L100" s="41">
        <v>1953</v>
      </c>
      <c r="M100" s="41">
        <v>2212</v>
      </c>
      <c r="N100" s="41">
        <v>1820</v>
      </c>
      <c r="O100" s="41">
        <v>1866</v>
      </c>
      <c r="P100" s="41">
        <v>1826</v>
      </c>
      <c r="Q100" s="41">
        <v>2273</v>
      </c>
      <c r="R100" s="41">
        <v>2195</v>
      </c>
      <c r="S100" s="41">
        <v>1941</v>
      </c>
    </row>
    <row r="101" spans="1:19">
      <c r="A101" s="41">
        <v>13</v>
      </c>
      <c r="B101" s="41">
        <v>2085</v>
      </c>
      <c r="C101" s="41">
        <v>2411</v>
      </c>
      <c r="D101" s="41">
        <v>1770</v>
      </c>
      <c r="E101" s="41">
        <v>2356</v>
      </c>
      <c r="F101" s="41">
        <v>1938</v>
      </c>
      <c r="G101" s="41">
        <v>2037</v>
      </c>
      <c r="H101" s="41">
        <v>1730</v>
      </c>
      <c r="I101" s="41">
        <v>1424</v>
      </c>
      <c r="J101" s="41">
        <v>1792</v>
      </c>
      <c r="K101" s="41">
        <v>2221</v>
      </c>
      <c r="L101" s="41">
        <v>1878</v>
      </c>
      <c r="M101" s="41">
        <v>2188</v>
      </c>
      <c r="N101" s="41">
        <v>1741</v>
      </c>
      <c r="O101" s="41">
        <v>1761</v>
      </c>
      <c r="P101" s="41">
        <v>2019</v>
      </c>
      <c r="Q101" s="41">
        <v>1713</v>
      </c>
      <c r="R101" s="41">
        <v>1891</v>
      </c>
      <c r="S101" s="41">
        <v>1918</v>
      </c>
    </row>
    <row r="102" spans="1:19">
      <c r="B102" s="41">
        <v>2018</v>
      </c>
      <c r="C102" s="41">
        <v>2053</v>
      </c>
      <c r="D102" s="41">
        <v>2150</v>
      </c>
      <c r="E102" s="41">
        <v>2075</v>
      </c>
      <c r="F102" s="41">
        <v>1873</v>
      </c>
      <c r="G102" s="41">
        <v>2341</v>
      </c>
      <c r="H102" s="41">
        <v>1691</v>
      </c>
      <c r="I102" s="41">
        <v>1547</v>
      </c>
      <c r="J102" s="41">
        <v>1883</v>
      </c>
      <c r="K102" s="41">
        <v>1987</v>
      </c>
      <c r="L102" s="41">
        <v>2333</v>
      </c>
      <c r="M102" s="41">
        <v>2226</v>
      </c>
      <c r="N102" s="41">
        <v>1955</v>
      </c>
      <c r="O102" s="41">
        <v>1865</v>
      </c>
      <c r="P102" s="41">
        <v>1918</v>
      </c>
      <c r="Q102" s="41">
        <v>1895</v>
      </c>
      <c r="R102" s="41">
        <v>1792</v>
      </c>
      <c r="S102" s="41">
        <v>2259</v>
      </c>
    </row>
    <row r="103" spans="1:19">
      <c r="B103" s="41">
        <v>2018</v>
      </c>
      <c r="C103" s="41">
        <v>2079</v>
      </c>
      <c r="D103" s="41">
        <v>2116</v>
      </c>
      <c r="E103" s="41">
        <v>2213</v>
      </c>
      <c r="F103" s="41">
        <v>2619</v>
      </c>
      <c r="G103" s="41">
        <v>1890</v>
      </c>
      <c r="H103" s="41">
        <v>1684</v>
      </c>
      <c r="I103" s="41">
        <v>1494</v>
      </c>
      <c r="J103" s="41">
        <v>1762</v>
      </c>
      <c r="K103" s="41">
        <v>2081</v>
      </c>
      <c r="L103" s="41">
        <v>2285</v>
      </c>
      <c r="M103" s="41">
        <v>2327</v>
      </c>
      <c r="N103" s="41">
        <v>1821</v>
      </c>
      <c r="O103" s="41">
        <v>1930</v>
      </c>
      <c r="P103" s="41">
        <v>1826</v>
      </c>
      <c r="Q103" s="41">
        <v>1780</v>
      </c>
      <c r="R103" s="41">
        <v>1992</v>
      </c>
      <c r="S103" s="41">
        <v>2087</v>
      </c>
    </row>
    <row r="104" spans="1:19">
      <c r="B104" s="41">
        <v>2112</v>
      </c>
      <c r="C104" s="41">
        <v>2037</v>
      </c>
      <c r="D104" s="41">
        <v>1888</v>
      </c>
      <c r="E104" s="41">
        <v>2136</v>
      </c>
      <c r="F104" s="41">
        <v>2621</v>
      </c>
      <c r="G104" s="41">
        <v>2150</v>
      </c>
      <c r="H104" s="41">
        <v>1677</v>
      </c>
      <c r="I104" s="41">
        <v>2027</v>
      </c>
      <c r="J104" s="41">
        <v>2100</v>
      </c>
      <c r="K104" s="41">
        <v>2159</v>
      </c>
      <c r="L104" s="41">
        <v>2012</v>
      </c>
      <c r="M104" s="41">
        <v>2187</v>
      </c>
      <c r="N104" s="41">
        <v>1879</v>
      </c>
      <c r="O104" s="41">
        <v>2062</v>
      </c>
      <c r="P104" s="41">
        <v>1874</v>
      </c>
      <c r="Q104" s="41">
        <v>1791</v>
      </c>
      <c r="R104" s="41">
        <v>2219</v>
      </c>
      <c r="S104" s="41">
        <v>2283</v>
      </c>
    </row>
    <row r="105" spans="1:19">
      <c r="B105" s="41">
        <v>2496</v>
      </c>
      <c r="C105" s="41">
        <v>2208</v>
      </c>
      <c r="D105" s="41">
        <v>1877</v>
      </c>
      <c r="E105" s="41">
        <v>2148</v>
      </c>
      <c r="F105" s="41">
        <v>2681</v>
      </c>
      <c r="G105" s="41">
        <v>1801</v>
      </c>
      <c r="H105" s="41">
        <v>1593</v>
      </c>
      <c r="I105" s="41">
        <v>1534</v>
      </c>
      <c r="J105" s="41">
        <v>1576</v>
      </c>
      <c r="K105" s="41">
        <v>2712</v>
      </c>
      <c r="L105" s="41">
        <v>2019</v>
      </c>
      <c r="M105" s="41">
        <v>2117</v>
      </c>
      <c r="N105" s="41">
        <v>1933</v>
      </c>
      <c r="O105" s="41">
        <v>2233</v>
      </c>
      <c r="P105" s="41">
        <v>2448</v>
      </c>
      <c r="Q105" s="41">
        <v>1725</v>
      </c>
      <c r="R105" s="41">
        <v>2587</v>
      </c>
      <c r="S105" s="41">
        <v>2114</v>
      </c>
    </row>
    <row r="106" spans="1:19">
      <c r="B106" s="41">
        <v>2129</v>
      </c>
      <c r="C106" s="41">
        <v>2034</v>
      </c>
      <c r="D106" s="41">
        <v>1745</v>
      </c>
      <c r="E106" s="41">
        <v>2002</v>
      </c>
      <c r="F106" s="41">
        <v>2150</v>
      </c>
      <c r="G106" s="41">
        <v>2356</v>
      </c>
      <c r="H106" s="41">
        <v>1593</v>
      </c>
      <c r="I106" s="41">
        <v>1644</v>
      </c>
      <c r="J106" s="41">
        <v>1740</v>
      </c>
      <c r="K106" s="41">
        <v>2879</v>
      </c>
      <c r="L106" s="41">
        <v>2058</v>
      </c>
      <c r="M106" s="41">
        <v>2093</v>
      </c>
      <c r="N106" s="41">
        <v>1652</v>
      </c>
      <c r="O106" s="41">
        <v>1983</v>
      </c>
      <c r="P106" s="41">
        <v>2302</v>
      </c>
      <c r="Q106" s="41">
        <v>1703</v>
      </c>
      <c r="R106" s="41">
        <v>1904</v>
      </c>
      <c r="S106" s="41">
        <v>2055</v>
      </c>
    </row>
    <row r="107" spans="1:19">
      <c r="A107" s="41">
        <v>14</v>
      </c>
      <c r="B107" s="41">
        <v>2172</v>
      </c>
      <c r="C107" s="41">
        <v>2136</v>
      </c>
      <c r="D107" s="41">
        <v>1660</v>
      </c>
      <c r="E107" s="41">
        <v>2065</v>
      </c>
      <c r="F107" s="41">
        <v>1930</v>
      </c>
      <c r="G107" s="41">
        <v>2045</v>
      </c>
      <c r="H107" s="41">
        <v>1677</v>
      </c>
      <c r="I107" s="41">
        <v>1472</v>
      </c>
      <c r="J107" s="41">
        <v>1784</v>
      </c>
      <c r="K107" s="41">
        <v>2411</v>
      </c>
      <c r="L107" s="41">
        <v>2049</v>
      </c>
      <c r="M107" s="41">
        <v>2951</v>
      </c>
      <c r="N107" s="41">
        <v>1876</v>
      </c>
      <c r="O107" s="41">
        <v>2008</v>
      </c>
      <c r="P107" s="41">
        <v>2272</v>
      </c>
      <c r="Q107" s="41">
        <v>2322</v>
      </c>
      <c r="R107" s="41">
        <v>1923</v>
      </c>
      <c r="S107" s="41">
        <v>2417</v>
      </c>
    </row>
    <row r="108" spans="1:19">
      <c r="B108" s="41">
        <v>2172</v>
      </c>
      <c r="C108" s="41">
        <v>2215</v>
      </c>
      <c r="D108" s="41">
        <v>1786</v>
      </c>
      <c r="E108" s="41">
        <v>2740</v>
      </c>
      <c r="F108" s="41">
        <v>1882</v>
      </c>
      <c r="G108" s="41">
        <v>2123</v>
      </c>
      <c r="H108" s="41">
        <v>1714</v>
      </c>
      <c r="I108" s="41">
        <v>1484</v>
      </c>
      <c r="J108" s="41">
        <v>1655</v>
      </c>
      <c r="K108" s="41">
        <v>2020</v>
      </c>
      <c r="L108" s="41">
        <v>2348</v>
      </c>
      <c r="M108" s="41">
        <v>2681</v>
      </c>
      <c r="N108" s="41">
        <v>1889</v>
      </c>
      <c r="O108" s="41">
        <v>1899</v>
      </c>
      <c r="P108" s="41">
        <v>1813</v>
      </c>
      <c r="Q108" s="41">
        <v>1736</v>
      </c>
      <c r="R108" s="41">
        <v>1888</v>
      </c>
      <c r="S108" s="41">
        <v>2539</v>
      </c>
    </row>
    <row r="109" spans="1:19">
      <c r="B109" s="41">
        <v>1831</v>
      </c>
      <c r="C109" s="41">
        <v>1924</v>
      </c>
      <c r="D109" s="41">
        <v>2293</v>
      </c>
      <c r="E109" s="41">
        <v>1824</v>
      </c>
      <c r="F109" s="41">
        <v>1919</v>
      </c>
      <c r="G109" s="41">
        <v>1910</v>
      </c>
      <c r="H109" s="41">
        <v>1786</v>
      </c>
      <c r="I109" s="41">
        <v>1618</v>
      </c>
      <c r="J109" s="41">
        <v>1624</v>
      </c>
      <c r="K109" s="41">
        <v>2115</v>
      </c>
      <c r="L109" s="41">
        <v>2639</v>
      </c>
      <c r="M109" s="41">
        <v>2589</v>
      </c>
      <c r="N109" s="41">
        <v>1676</v>
      </c>
      <c r="O109" s="41">
        <v>1981</v>
      </c>
      <c r="P109" s="41">
        <v>1758</v>
      </c>
      <c r="Q109" s="41">
        <v>1747</v>
      </c>
      <c r="R109" s="41">
        <v>1946</v>
      </c>
      <c r="S109" s="41">
        <v>1659</v>
      </c>
    </row>
    <row r="110" spans="1:19">
      <c r="B110" s="41">
        <v>2064</v>
      </c>
      <c r="C110" s="41">
        <v>2422</v>
      </c>
      <c r="D110" s="41">
        <v>2274</v>
      </c>
      <c r="E110" s="41">
        <v>1902</v>
      </c>
      <c r="F110" s="41">
        <v>1795</v>
      </c>
      <c r="G110" s="41">
        <v>2029</v>
      </c>
      <c r="H110" s="41">
        <v>1711</v>
      </c>
      <c r="I110" s="41">
        <v>1534</v>
      </c>
      <c r="J110" s="41">
        <v>1605</v>
      </c>
      <c r="K110" s="41">
        <v>2534</v>
      </c>
      <c r="L110" s="41">
        <v>2152</v>
      </c>
      <c r="M110" s="41">
        <v>1987</v>
      </c>
      <c r="N110" s="41">
        <v>2174</v>
      </c>
      <c r="O110" s="41">
        <v>1988</v>
      </c>
      <c r="P110" s="41">
        <v>1780</v>
      </c>
      <c r="Q110" s="41">
        <v>1797</v>
      </c>
      <c r="R110" s="41">
        <v>1900</v>
      </c>
      <c r="S110" s="41">
        <v>1795</v>
      </c>
    </row>
    <row r="111" spans="1:19">
      <c r="B111" s="41">
        <v>2054</v>
      </c>
      <c r="C111" s="41">
        <v>2079</v>
      </c>
      <c r="D111" s="41">
        <v>2313</v>
      </c>
      <c r="E111" s="41">
        <v>2231</v>
      </c>
      <c r="F111" s="41">
        <v>1871</v>
      </c>
      <c r="G111" s="41">
        <v>1862</v>
      </c>
      <c r="H111" s="41">
        <v>1507</v>
      </c>
      <c r="I111" s="41">
        <v>1483</v>
      </c>
      <c r="J111" s="41">
        <v>2131</v>
      </c>
      <c r="K111" s="41">
        <v>2316</v>
      </c>
      <c r="L111" s="41">
        <v>2272</v>
      </c>
      <c r="M111" s="41">
        <v>1994</v>
      </c>
      <c r="N111" s="41">
        <v>1853</v>
      </c>
      <c r="O111" s="41">
        <v>2179</v>
      </c>
      <c r="P111" s="41">
        <v>1790</v>
      </c>
      <c r="Q111" s="41">
        <v>1688</v>
      </c>
      <c r="R111" s="41">
        <v>1732</v>
      </c>
      <c r="S111" s="41">
        <v>1917</v>
      </c>
    </row>
    <row r="112" spans="1:19">
      <c r="A112" s="41">
        <v>15</v>
      </c>
      <c r="B112" s="41">
        <v>3083</v>
      </c>
      <c r="C112" s="41">
        <v>2125</v>
      </c>
      <c r="D112" s="41">
        <v>1994</v>
      </c>
      <c r="E112" s="41">
        <v>1941</v>
      </c>
      <c r="F112" s="41">
        <v>2038</v>
      </c>
      <c r="G112" s="41">
        <v>1920</v>
      </c>
      <c r="H112" s="41">
        <v>1394</v>
      </c>
      <c r="I112" s="41">
        <v>1517</v>
      </c>
      <c r="J112" s="41">
        <v>1980</v>
      </c>
      <c r="K112" s="41">
        <v>2287</v>
      </c>
      <c r="L112" s="41">
        <v>2136</v>
      </c>
      <c r="M112" s="41">
        <v>2127</v>
      </c>
      <c r="N112" s="41">
        <v>1869</v>
      </c>
      <c r="O112" s="41">
        <v>2673</v>
      </c>
      <c r="P112" s="41">
        <v>1717</v>
      </c>
      <c r="Q112" s="41">
        <v>1738</v>
      </c>
      <c r="R112" s="41">
        <v>1766</v>
      </c>
      <c r="S112" s="41">
        <v>1997</v>
      </c>
    </row>
    <row r="113" spans="1:19">
      <c r="B113" s="41">
        <v>2556</v>
      </c>
      <c r="C113" s="41">
        <v>2018</v>
      </c>
      <c r="D113" s="41">
        <v>1804</v>
      </c>
      <c r="E113" s="41">
        <v>2108</v>
      </c>
      <c r="F113" s="41">
        <v>2119</v>
      </c>
      <c r="G113" s="41">
        <v>2814</v>
      </c>
      <c r="H113" s="41">
        <v>1607</v>
      </c>
      <c r="I113" s="41">
        <v>1869</v>
      </c>
      <c r="J113" s="41">
        <v>1814</v>
      </c>
      <c r="K113" s="41">
        <v>2216</v>
      </c>
      <c r="L113" s="41">
        <v>1993</v>
      </c>
      <c r="M113" s="41">
        <v>1997</v>
      </c>
      <c r="N113" s="41">
        <v>2041</v>
      </c>
      <c r="O113" s="41">
        <v>1955</v>
      </c>
      <c r="P113" s="41">
        <v>1644</v>
      </c>
      <c r="Q113" s="41">
        <v>1761</v>
      </c>
      <c r="R113" s="41">
        <v>2485</v>
      </c>
      <c r="S113" s="41">
        <v>1913</v>
      </c>
    </row>
    <row r="114" spans="1:19">
      <c r="B114" s="41">
        <v>2718</v>
      </c>
      <c r="C114" s="41">
        <v>2159</v>
      </c>
      <c r="D114" s="41">
        <v>1740</v>
      </c>
      <c r="E114" s="41">
        <v>2617</v>
      </c>
      <c r="F114" s="41">
        <v>2282</v>
      </c>
      <c r="G114" s="41">
        <v>2457</v>
      </c>
      <c r="H114" s="41">
        <v>1709</v>
      </c>
      <c r="I114" s="41">
        <v>2400</v>
      </c>
      <c r="J114" s="41">
        <v>1534</v>
      </c>
      <c r="K114" s="41">
        <v>2103</v>
      </c>
      <c r="L114" s="41">
        <v>2393</v>
      </c>
      <c r="M114" s="41">
        <v>1866</v>
      </c>
      <c r="N114" s="41">
        <v>1819</v>
      </c>
      <c r="O114" s="41">
        <v>2134</v>
      </c>
      <c r="P114" s="41">
        <v>1671</v>
      </c>
      <c r="Q114" s="41">
        <v>1816</v>
      </c>
      <c r="R114" s="41">
        <v>1816</v>
      </c>
      <c r="S114" s="41">
        <v>1891</v>
      </c>
    </row>
    <row r="115" spans="1:19">
      <c r="B115" s="41">
        <v>2138</v>
      </c>
      <c r="C115" s="41">
        <v>1907</v>
      </c>
      <c r="D115" s="41">
        <v>1668</v>
      </c>
      <c r="E115" s="41">
        <v>2880</v>
      </c>
      <c r="F115" s="41">
        <v>2107</v>
      </c>
      <c r="G115" s="41">
        <v>2138</v>
      </c>
      <c r="H115" s="41">
        <v>1586</v>
      </c>
      <c r="I115" s="41">
        <v>2098</v>
      </c>
      <c r="J115" s="41">
        <v>1621</v>
      </c>
      <c r="K115" s="41">
        <v>2207</v>
      </c>
      <c r="L115" s="41">
        <v>2399</v>
      </c>
      <c r="M115" s="41">
        <v>1934</v>
      </c>
      <c r="N115" s="41">
        <v>1776</v>
      </c>
      <c r="O115" s="41">
        <v>1996</v>
      </c>
      <c r="P115" s="41">
        <v>2020</v>
      </c>
      <c r="Q115" s="41">
        <v>1675</v>
      </c>
      <c r="R115" s="41">
        <v>1999</v>
      </c>
      <c r="S115" s="41">
        <v>2447</v>
      </c>
    </row>
    <row r="116" spans="1:19">
      <c r="B116" s="41">
        <v>1937</v>
      </c>
      <c r="C116" s="41">
        <v>1859</v>
      </c>
      <c r="D116" s="41">
        <v>1810</v>
      </c>
      <c r="E116" s="41">
        <v>2116</v>
      </c>
      <c r="F116" s="41">
        <v>1980</v>
      </c>
      <c r="G116" s="41">
        <v>1995</v>
      </c>
      <c r="H116" s="41">
        <v>1831</v>
      </c>
      <c r="I116" s="41">
        <v>1764</v>
      </c>
      <c r="J116" s="41">
        <v>1532</v>
      </c>
      <c r="K116" s="41">
        <v>2698</v>
      </c>
      <c r="L116" s="41">
        <v>2488</v>
      </c>
      <c r="M116" s="41">
        <v>1970</v>
      </c>
      <c r="N116" s="41">
        <v>1756</v>
      </c>
      <c r="O116" s="41">
        <v>1901</v>
      </c>
      <c r="P116" s="41">
        <v>1986</v>
      </c>
      <c r="Q116" s="41">
        <v>1774</v>
      </c>
      <c r="R116" s="41">
        <v>1942</v>
      </c>
      <c r="S116" s="41">
        <v>1849</v>
      </c>
    </row>
    <row r="117" spans="1:19">
      <c r="B117" s="41">
        <v>1923</v>
      </c>
      <c r="C117" s="41">
        <v>1932</v>
      </c>
      <c r="D117" s="41">
        <v>1746</v>
      </c>
      <c r="E117" s="41">
        <v>2441</v>
      </c>
      <c r="F117" s="41">
        <v>2748</v>
      </c>
      <c r="G117" s="41">
        <v>2215</v>
      </c>
      <c r="H117" s="41">
        <v>1787</v>
      </c>
      <c r="I117" s="41">
        <v>1595</v>
      </c>
      <c r="J117" s="41">
        <v>1780</v>
      </c>
      <c r="K117" s="41">
        <v>2415</v>
      </c>
      <c r="L117" s="41">
        <v>2091</v>
      </c>
      <c r="M117" s="41">
        <v>2042</v>
      </c>
      <c r="N117" s="41">
        <v>1830</v>
      </c>
      <c r="O117" s="41">
        <v>1793</v>
      </c>
      <c r="P117" s="41">
        <v>1660</v>
      </c>
      <c r="Q117" s="41">
        <v>1760</v>
      </c>
      <c r="R117" s="41">
        <v>2181</v>
      </c>
      <c r="S117" s="41">
        <v>2009</v>
      </c>
    </row>
    <row r="118" spans="1:19">
      <c r="A118" s="41">
        <v>16</v>
      </c>
      <c r="B118" s="41">
        <v>1982</v>
      </c>
      <c r="C118" s="41">
        <v>1866</v>
      </c>
      <c r="D118" s="41">
        <v>1761</v>
      </c>
      <c r="E118" s="41">
        <v>2062</v>
      </c>
      <c r="F118" s="41">
        <v>2753</v>
      </c>
      <c r="G118" s="41">
        <v>1997</v>
      </c>
      <c r="H118" s="41">
        <v>1821</v>
      </c>
      <c r="I118" s="41">
        <v>1789</v>
      </c>
      <c r="J118" s="41">
        <v>1567</v>
      </c>
      <c r="K118" s="41">
        <v>2281</v>
      </c>
      <c r="L118" s="41">
        <v>2038</v>
      </c>
      <c r="M118" s="41">
        <v>2601</v>
      </c>
      <c r="N118" s="41">
        <v>1770</v>
      </c>
      <c r="O118" s="41">
        <v>1970</v>
      </c>
      <c r="P118" s="41">
        <v>1699</v>
      </c>
      <c r="Q118" s="41">
        <v>1793</v>
      </c>
      <c r="R118" s="41">
        <v>2022</v>
      </c>
      <c r="S118" s="41">
        <v>1835</v>
      </c>
    </row>
    <row r="119" spans="1:19">
      <c r="B119" s="41">
        <v>2193</v>
      </c>
      <c r="C119" s="41">
        <v>2022</v>
      </c>
      <c r="D119" s="41">
        <v>1740</v>
      </c>
      <c r="E119" s="41">
        <v>1999</v>
      </c>
      <c r="F119" s="41">
        <v>2124</v>
      </c>
      <c r="G119" s="41">
        <v>2003</v>
      </c>
      <c r="H119" s="41">
        <v>1591</v>
      </c>
      <c r="I119" s="41">
        <v>1719</v>
      </c>
      <c r="J119" s="41">
        <v>2044</v>
      </c>
      <c r="K119" s="41">
        <v>2147</v>
      </c>
      <c r="L119" s="41">
        <v>2091</v>
      </c>
      <c r="M119" s="41">
        <v>2631</v>
      </c>
      <c r="N119" s="41">
        <v>1962</v>
      </c>
      <c r="O119" s="41">
        <v>2022</v>
      </c>
      <c r="P119" s="41">
        <v>1762</v>
      </c>
      <c r="Q119" s="41">
        <v>1518</v>
      </c>
      <c r="R119" s="41">
        <v>1990</v>
      </c>
      <c r="S119" s="41">
        <v>2088</v>
      </c>
    </row>
    <row r="120" spans="1:19">
      <c r="B120" s="41">
        <v>2120</v>
      </c>
      <c r="C120" s="41">
        <v>2397</v>
      </c>
      <c r="D120" s="41">
        <v>1684</v>
      </c>
      <c r="E120" s="41">
        <v>2020</v>
      </c>
      <c r="F120" s="41">
        <v>2298</v>
      </c>
      <c r="G120" s="41">
        <v>2052</v>
      </c>
      <c r="H120" s="41">
        <v>1585</v>
      </c>
      <c r="I120" s="41">
        <v>1756</v>
      </c>
      <c r="J120" s="41">
        <v>1931</v>
      </c>
      <c r="K120" s="41">
        <v>2078</v>
      </c>
      <c r="L120" s="41">
        <v>1961</v>
      </c>
      <c r="M120" s="41">
        <v>2326</v>
      </c>
      <c r="N120" s="41">
        <v>1949</v>
      </c>
      <c r="O120" s="41">
        <v>1847</v>
      </c>
      <c r="P120" s="41">
        <v>2004</v>
      </c>
      <c r="Q120" s="41">
        <v>1711</v>
      </c>
      <c r="R120" s="41">
        <v>1996</v>
      </c>
      <c r="S120" s="41">
        <v>2404</v>
      </c>
    </row>
    <row r="121" spans="1:19">
      <c r="B121" s="41">
        <v>2300</v>
      </c>
      <c r="C121" s="41">
        <v>2136</v>
      </c>
      <c r="D121" s="41">
        <v>2253</v>
      </c>
      <c r="E121" s="41">
        <v>2338</v>
      </c>
      <c r="F121" s="41">
        <v>1946</v>
      </c>
      <c r="G121" s="41">
        <v>2604</v>
      </c>
      <c r="H121" s="41">
        <v>2001</v>
      </c>
      <c r="I121" s="41">
        <v>1699</v>
      </c>
      <c r="J121" s="41">
        <v>1768</v>
      </c>
      <c r="K121" s="41">
        <v>2026</v>
      </c>
      <c r="L121" s="41">
        <v>2049</v>
      </c>
      <c r="M121" s="41">
        <v>1963</v>
      </c>
      <c r="N121" s="41">
        <v>2068</v>
      </c>
      <c r="O121" s="41">
        <v>1721</v>
      </c>
      <c r="P121" s="41">
        <v>1899</v>
      </c>
      <c r="Q121" s="41">
        <v>2365</v>
      </c>
      <c r="R121" s="41">
        <v>2402</v>
      </c>
      <c r="S121" s="41">
        <v>2182</v>
      </c>
    </row>
    <row r="122" spans="1:19">
      <c r="B122" s="41">
        <v>2320</v>
      </c>
      <c r="C122" s="41">
        <v>2580</v>
      </c>
      <c r="D122" s="41">
        <v>2135</v>
      </c>
      <c r="E122" s="41">
        <v>3262</v>
      </c>
      <c r="F122" s="41">
        <v>1979</v>
      </c>
      <c r="G122" s="41">
        <v>2956</v>
      </c>
      <c r="H122" s="41">
        <v>2073</v>
      </c>
      <c r="I122" s="41">
        <v>1643</v>
      </c>
      <c r="J122" s="41">
        <v>1879</v>
      </c>
      <c r="K122" s="41">
        <v>1969</v>
      </c>
      <c r="L122" s="41">
        <v>1921</v>
      </c>
      <c r="M122" s="41">
        <v>1944</v>
      </c>
      <c r="N122" s="41">
        <v>2005</v>
      </c>
      <c r="O122" s="41">
        <v>2025</v>
      </c>
      <c r="P122" s="41">
        <v>2085</v>
      </c>
      <c r="Q122" s="41">
        <v>2219</v>
      </c>
      <c r="R122" s="41">
        <v>1893</v>
      </c>
      <c r="S122" s="41">
        <v>2068</v>
      </c>
    </row>
    <row r="123" spans="1:19">
      <c r="A123" s="41">
        <v>17</v>
      </c>
      <c r="B123" s="41">
        <v>2013</v>
      </c>
      <c r="C123" s="41">
        <v>2167</v>
      </c>
      <c r="D123" s="41">
        <v>2093</v>
      </c>
      <c r="E123" s="41">
        <v>3099</v>
      </c>
      <c r="F123" s="41">
        <v>2021</v>
      </c>
      <c r="G123" s="41">
        <v>2985</v>
      </c>
      <c r="H123" s="41">
        <v>1715</v>
      </c>
      <c r="I123" s="41">
        <v>1678</v>
      </c>
      <c r="J123" s="41">
        <v>2521</v>
      </c>
      <c r="K123" s="41">
        <v>2312</v>
      </c>
      <c r="L123" s="41">
        <v>2157</v>
      </c>
      <c r="M123" s="41">
        <v>1935</v>
      </c>
      <c r="N123" s="41">
        <v>2460</v>
      </c>
      <c r="O123" s="41">
        <v>2275</v>
      </c>
      <c r="P123" s="41">
        <v>1943</v>
      </c>
      <c r="Q123" s="41">
        <v>1809</v>
      </c>
      <c r="R123" s="41">
        <v>1781</v>
      </c>
      <c r="S123" s="41">
        <v>2111</v>
      </c>
    </row>
    <row r="124" spans="1:19">
      <c r="B124" s="41">
        <v>2040</v>
      </c>
      <c r="C124" s="41">
        <v>2049</v>
      </c>
      <c r="D124" s="41">
        <v>1808</v>
      </c>
      <c r="E124" s="41">
        <v>2828</v>
      </c>
      <c r="F124" s="41">
        <v>2206</v>
      </c>
      <c r="G124" s="41">
        <v>2364</v>
      </c>
      <c r="H124" s="41">
        <v>1690</v>
      </c>
      <c r="I124" s="41">
        <v>1819</v>
      </c>
      <c r="J124" s="41">
        <v>2072</v>
      </c>
      <c r="K124" s="41">
        <v>2763</v>
      </c>
      <c r="L124" s="41">
        <v>2117</v>
      </c>
      <c r="M124" s="41">
        <v>1881</v>
      </c>
      <c r="N124" s="41">
        <v>2344</v>
      </c>
      <c r="O124" s="41">
        <v>2029</v>
      </c>
      <c r="P124" s="41">
        <v>1808</v>
      </c>
      <c r="Q124" s="41">
        <v>1735</v>
      </c>
      <c r="R124" s="41">
        <v>2046</v>
      </c>
      <c r="S124" s="41">
        <v>1955</v>
      </c>
    </row>
    <row r="125" spans="1:19">
      <c r="B125" s="41">
        <v>2185</v>
      </c>
      <c r="C125" s="41">
        <v>1999</v>
      </c>
      <c r="D125" s="41">
        <v>1752</v>
      </c>
      <c r="E125" s="41">
        <v>2161</v>
      </c>
      <c r="F125" s="41">
        <v>2741</v>
      </c>
      <c r="G125" s="41">
        <v>2361</v>
      </c>
      <c r="H125" s="41">
        <v>1767</v>
      </c>
      <c r="I125" s="41">
        <v>2004</v>
      </c>
      <c r="J125" s="41">
        <v>1747</v>
      </c>
      <c r="K125" s="41">
        <v>2399</v>
      </c>
      <c r="L125" s="41">
        <v>2194</v>
      </c>
      <c r="M125" s="41">
        <v>2176</v>
      </c>
      <c r="N125" s="41">
        <v>1786</v>
      </c>
      <c r="O125" s="41">
        <v>1948</v>
      </c>
      <c r="P125" s="41">
        <v>1794</v>
      </c>
      <c r="Q125" s="41">
        <v>1838</v>
      </c>
      <c r="R125" s="41">
        <v>1823</v>
      </c>
      <c r="S125" s="41">
        <v>1909</v>
      </c>
    </row>
    <row r="126" spans="1:19">
      <c r="B126" s="41">
        <v>2157</v>
      </c>
      <c r="C126" s="41">
        <v>2072</v>
      </c>
      <c r="D126" s="41">
        <v>1739</v>
      </c>
      <c r="E126" s="41">
        <v>2007</v>
      </c>
      <c r="F126" s="41">
        <v>2053</v>
      </c>
      <c r="G126" s="41">
        <v>2153</v>
      </c>
      <c r="H126" s="41">
        <v>1788</v>
      </c>
      <c r="I126" s="41">
        <v>1639</v>
      </c>
      <c r="J126" s="41">
        <v>1672</v>
      </c>
      <c r="K126" s="41">
        <v>2299</v>
      </c>
      <c r="L126" s="41">
        <v>2187</v>
      </c>
      <c r="M126" s="41">
        <v>2093</v>
      </c>
      <c r="N126" s="41">
        <v>1956</v>
      </c>
      <c r="O126" s="41">
        <v>1995</v>
      </c>
      <c r="P126" s="41">
        <v>1865</v>
      </c>
      <c r="Q126" s="41">
        <v>1919</v>
      </c>
      <c r="R126" s="41">
        <v>1911</v>
      </c>
      <c r="S126" s="41">
        <v>1973</v>
      </c>
    </row>
    <row r="127" spans="1:19">
      <c r="B127" s="41">
        <v>2268</v>
      </c>
      <c r="C127" s="41">
        <v>2406</v>
      </c>
      <c r="D127" s="41">
        <v>1631</v>
      </c>
      <c r="E127" s="41">
        <v>2016</v>
      </c>
      <c r="F127" s="41">
        <v>2089</v>
      </c>
      <c r="G127" s="41">
        <v>2611</v>
      </c>
      <c r="H127" s="41">
        <v>1713</v>
      </c>
      <c r="I127" s="41">
        <v>1626</v>
      </c>
      <c r="J127" s="41">
        <v>1988</v>
      </c>
      <c r="K127" s="41">
        <v>2237</v>
      </c>
      <c r="L127" s="41">
        <v>2120</v>
      </c>
      <c r="M127" s="41">
        <v>2160</v>
      </c>
      <c r="N127" s="41">
        <v>2147</v>
      </c>
      <c r="O127" s="41">
        <v>1974</v>
      </c>
      <c r="P127" s="41">
        <v>1886</v>
      </c>
      <c r="Q127" s="41">
        <v>1933</v>
      </c>
      <c r="R127" s="41">
        <v>2518</v>
      </c>
      <c r="S127" s="41">
        <v>2470</v>
      </c>
    </row>
    <row r="128" spans="1:19">
      <c r="A128" s="41">
        <v>18</v>
      </c>
      <c r="B128" s="41">
        <v>2432</v>
      </c>
      <c r="C128" s="41">
        <v>2116</v>
      </c>
      <c r="D128" s="41">
        <v>1694</v>
      </c>
      <c r="E128" s="41">
        <v>2001</v>
      </c>
      <c r="F128" s="41">
        <v>2230</v>
      </c>
      <c r="G128" s="41">
        <v>2316</v>
      </c>
      <c r="H128" s="41">
        <v>2163</v>
      </c>
      <c r="I128" s="41">
        <v>1595</v>
      </c>
      <c r="J128" s="41">
        <v>2033</v>
      </c>
      <c r="K128" s="41">
        <v>2416</v>
      </c>
      <c r="L128" s="41">
        <v>1953</v>
      </c>
      <c r="M128" s="41">
        <v>1878</v>
      </c>
      <c r="N128" s="41">
        <v>2045</v>
      </c>
      <c r="O128" s="41">
        <v>1990</v>
      </c>
      <c r="P128" s="41">
        <v>2021</v>
      </c>
      <c r="Q128" s="41">
        <v>1859</v>
      </c>
      <c r="R128" s="41">
        <v>2658</v>
      </c>
      <c r="S128" s="41">
        <v>2612</v>
      </c>
    </row>
    <row r="129" spans="2:19">
      <c r="B129" s="41">
        <v>2020</v>
      </c>
      <c r="C129" s="41">
        <v>2073</v>
      </c>
      <c r="D129" s="41">
        <v>2055</v>
      </c>
      <c r="E129" s="41">
        <v>2445</v>
      </c>
      <c r="F129" s="41">
        <v>2245</v>
      </c>
      <c r="G129" s="41">
        <v>2345</v>
      </c>
      <c r="H129" s="41">
        <v>1771</v>
      </c>
      <c r="I129" s="41">
        <v>1934</v>
      </c>
      <c r="J129" s="41">
        <v>2019</v>
      </c>
      <c r="K129" s="41">
        <v>2106</v>
      </c>
      <c r="L129" s="41">
        <v>2277</v>
      </c>
      <c r="M129" s="41">
        <v>1873</v>
      </c>
      <c r="N129" s="41">
        <v>1900</v>
      </c>
      <c r="O129" s="41">
        <v>2181</v>
      </c>
      <c r="P129" s="41">
        <v>1921</v>
      </c>
      <c r="Q129" s="41">
        <v>1844</v>
      </c>
      <c r="R129" s="41">
        <v>2761</v>
      </c>
      <c r="S129" s="41">
        <v>1912</v>
      </c>
    </row>
    <row r="130" spans="2:19">
      <c r="B130" s="41">
        <v>2041</v>
      </c>
      <c r="C130" s="41">
        <v>2470</v>
      </c>
      <c r="D130" s="41">
        <v>1757</v>
      </c>
      <c r="E130" s="41">
        <v>1861</v>
      </c>
      <c r="F130" s="41">
        <v>2191</v>
      </c>
      <c r="G130" s="41">
        <v>2189</v>
      </c>
      <c r="H130" s="41">
        <v>1932</v>
      </c>
      <c r="I130" s="41">
        <v>1855</v>
      </c>
      <c r="J130" s="41">
        <v>1722</v>
      </c>
      <c r="K130" s="41">
        <v>2200</v>
      </c>
      <c r="L130" s="41">
        <v>2166</v>
      </c>
      <c r="M130" s="41">
        <v>2267</v>
      </c>
      <c r="N130" s="41">
        <v>1897</v>
      </c>
      <c r="O130" s="41">
        <v>2208</v>
      </c>
      <c r="P130" s="41">
        <v>1913</v>
      </c>
      <c r="Q130" s="41">
        <v>2654</v>
      </c>
      <c r="R130" s="41">
        <v>1939</v>
      </c>
      <c r="S130" s="41">
        <v>2068</v>
      </c>
    </row>
    <row r="131" spans="2:19">
      <c r="B131" s="41">
        <v>2493</v>
      </c>
      <c r="C131" s="41">
        <v>2354</v>
      </c>
      <c r="D131" s="41">
        <v>1897</v>
      </c>
      <c r="E131" s="41">
        <v>1952</v>
      </c>
      <c r="F131" s="41">
        <v>2826</v>
      </c>
      <c r="G131" s="41">
        <v>2437</v>
      </c>
      <c r="H131" s="41">
        <v>2217</v>
      </c>
      <c r="I131" s="41">
        <v>1872</v>
      </c>
      <c r="J131" s="41">
        <v>1832</v>
      </c>
      <c r="K131" s="41">
        <v>2430</v>
      </c>
      <c r="L131" s="41">
        <v>2474</v>
      </c>
      <c r="M131" s="41">
        <v>2479</v>
      </c>
      <c r="N131" s="41">
        <v>1905</v>
      </c>
      <c r="O131" s="41">
        <v>2075</v>
      </c>
      <c r="P131" s="41">
        <v>1961</v>
      </c>
      <c r="Q131" s="41">
        <v>2350</v>
      </c>
      <c r="R131" s="41">
        <v>1959</v>
      </c>
      <c r="S131" s="41">
        <v>2038</v>
      </c>
    </row>
    <row r="132" spans="2:19">
      <c r="B132" s="41">
        <v>2456</v>
      </c>
      <c r="C132" s="41">
        <v>2128</v>
      </c>
      <c r="D132" s="41">
        <v>2124</v>
      </c>
      <c r="E132" s="41">
        <v>1956</v>
      </c>
      <c r="F132" s="41">
        <v>2833</v>
      </c>
      <c r="G132" s="41">
        <v>2945</v>
      </c>
      <c r="H132" s="41">
        <v>2171</v>
      </c>
      <c r="I132" s="41">
        <v>1822</v>
      </c>
      <c r="J132" s="41">
        <v>2310</v>
      </c>
      <c r="K132" s="41">
        <v>2693</v>
      </c>
      <c r="L132" s="41">
        <v>2472</v>
      </c>
      <c r="M132" s="41">
        <v>1841</v>
      </c>
      <c r="N132" s="41">
        <v>1965</v>
      </c>
      <c r="O132" s="41">
        <v>1808</v>
      </c>
      <c r="P132" s="41">
        <v>2302</v>
      </c>
      <c r="Q132" s="41">
        <v>1961</v>
      </c>
      <c r="R132" s="41">
        <v>1950</v>
      </c>
      <c r="S132" s="41">
        <v>2121</v>
      </c>
    </row>
    <row r="133" spans="2:19">
      <c r="B133" s="41">
        <v>2405</v>
      </c>
      <c r="C133" s="41">
        <v>2112</v>
      </c>
      <c r="D133" s="41">
        <v>2137</v>
      </c>
      <c r="E133" s="41">
        <v>2673</v>
      </c>
      <c r="F133" s="41">
        <v>2200</v>
      </c>
      <c r="G133" s="41">
        <v>2258</v>
      </c>
      <c r="H133" s="41">
        <v>2166</v>
      </c>
      <c r="I133" s="41">
        <v>1981</v>
      </c>
      <c r="J133" s="41">
        <v>1927</v>
      </c>
      <c r="K133" s="41">
        <v>2714</v>
      </c>
      <c r="L133" s="41">
        <v>2265</v>
      </c>
      <c r="M133" s="41">
        <v>1834</v>
      </c>
      <c r="N133" s="41">
        <v>2401</v>
      </c>
      <c r="O133" s="41">
        <v>2143</v>
      </c>
      <c r="P133" s="41">
        <v>2683</v>
      </c>
      <c r="Q133" s="41">
        <v>1874</v>
      </c>
      <c r="R133" s="41">
        <v>2057</v>
      </c>
      <c r="S133" s="41">
        <v>2262</v>
      </c>
    </row>
    <row r="134" spans="2:19">
      <c r="B134" s="41">
        <f>AVERAGE(B3:B133)</f>
        <v>2312.3282442748091</v>
      </c>
      <c r="C134" s="41">
        <f>AVERAGE(C3:C133)</f>
        <v>2349.2519083969464</v>
      </c>
      <c r="D134" s="41">
        <f>AVERAGE(D3:D133)</f>
        <v>2119.3969465648856</v>
      </c>
      <c r="E134" s="41">
        <f>AVERAGE(E3:E133)</f>
        <v>2523.5648854961833</v>
      </c>
      <c r="F134" s="41">
        <f>AVERAGE(F3:F133)</f>
        <v>2478.2824427480914</v>
      </c>
      <c r="G134" s="41">
        <f>AVERAGE(G3:G133)</f>
        <v>2448.5343511450383</v>
      </c>
      <c r="H134" s="41">
        <f>AVERAGE(H3:H133)</f>
        <v>1967.2748091603053</v>
      </c>
      <c r="I134" s="41">
        <f>AVERAGE(I3:I133)</f>
        <v>1846.0610687022902</v>
      </c>
      <c r="J134" s="41">
        <f>AVERAGE(J3:J133)</f>
        <v>1918.3129770992366</v>
      </c>
      <c r="K134" s="41">
        <f>AVERAGE(K3:K133)</f>
        <v>2313.7384615384617</v>
      </c>
      <c r="L134" s="41">
        <f>AVERAGE(L3:L133)</f>
        <v>2219.0152671755727</v>
      </c>
      <c r="M134" s="41">
        <f>AVERAGE(M3:M133)</f>
        <v>2253.4427480916029</v>
      </c>
      <c r="N134" s="41">
        <f>AVERAGE(N3:N133)</f>
        <v>2109.1755725190837</v>
      </c>
      <c r="O134" s="41">
        <f>AVERAGE(O3:O133)</f>
        <v>2110.8549618320612</v>
      </c>
      <c r="P134" s="41">
        <f>AVERAGE(P3:P133)</f>
        <v>2079.7557251908397</v>
      </c>
      <c r="Q134" s="41">
        <f>AVERAGE(Q3:Q133)</f>
        <v>1998.3129770992366</v>
      </c>
      <c r="R134" s="41">
        <f>AVERAGE(R3:R133)</f>
        <v>2097.2824427480914</v>
      </c>
      <c r="S134" s="41">
        <f>AVERAGE(S3:S133)</f>
        <v>2136.7862595419847</v>
      </c>
    </row>
    <row r="135" spans="2:19">
      <c r="B135" s="41">
        <f>AVERAGE(B134:J134)</f>
        <v>2218.111959287532</v>
      </c>
      <c r="K135" s="41">
        <f>AVERAGE(K134:S134)</f>
        <v>2146.4849350818818</v>
      </c>
    </row>
  </sheetData>
  <mergeCells count="2">
    <mergeCell ref="B2:J2"/>
    <mergeCell ref="K2:S2"/>
  </mergeCells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6.Document" shapeId="20481" r:id="rId3">
          <objectPr defaultSize="0" autoPict="0" r:id="rId4">
            <anchor moveWithCells="1">
              <from>
                <xdr:col>19</xdr:col>
                <xdr:colOff>203200</xdr:colOff>
                <xdr:row>1</xdr:row>
                <xdr:rowOff>0</xdr:rowOff>
              </from>
              <to>
                <xdr:col>26</xdr:col>
                <xdr:colOff>406400</xdr:colOff>
                <xdr:row>16</xdr:row>
                <xdr:rowOff>12700</xdr:rowOff>
              </to>
            </anchor>
          </objectPr>
        </oleObject>
      </mc:Choice>
      <mc:Fallback>
        <oleObject progId="Prism6.Document" shapeId="20481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2EC92-27B8-224A-83A9-BF42C783CF45}">
  <dimension ref="A2:S135"/>
  <sheetViews>
    <sheetView zoomScale="64" workbookViewId="0">
      <selection activeCell="Z36" sqref="Z36"/>
    </sheetView>
  </sheetViews>
  <sheetFormatPr baseColWidth="10" defaultColWidth="8.83203125" defaultRowHeight="15"/>
  <cols>
    <col min="1" max="16384" width="8.83203125" style="41"/>
  </cols>
  <sheetData>
    <row r="2" spans="1:19">
      <c r="A2" s="42" t="s">
        <v>54</v>
      </c>
      <c r="B2" s="49" t="s">
        <v>8</v>
      </c>
      <c r="C2" s="50"/>
      <c r="D2" s="50"/>
      <c r="E2" s="50"/>
      <c r="F2" s="50"/>
      <c r="G2" s="50"/>
      <c r="H2" s="50"/>
      <c r="I2" s="50"/>
      <c r="J2" s="51"/>
      <c r="K2" s="52" t="s">
        <v>141</v>
      </c>
      <c r="L2" s="53"/>
      <c r="M2" s="53"/>
      <c r="N2" s="53"/>
      <c r="O2" s="53"/>
      <c r="P2" s="53"/>
      <c r="Q2" s="53"/>
      <c r="R2" s="53"/>
      <c r="S2" s="54"/>
    </row>
    <row r="3" spans="1:19">
      <c r="A3" s="41">
        <v>19</v>
      </c>
      <c r="B3" s="41">
        <v>0.96399999999999997</v>
      </c>
      <c r="C3" s="41">
        <v>0.93400000000000005</v>
      </c>
      <c r="D3" s="41">
        <v>0.80500000000000005</v>
      </c>
      <c r="E3" s="41">
        <v>0.78900000000000003</v>
      </c>
      <c r="F3" s="41">
        <v>0.83499999999999996</v>
      </c>
      <c r="G3" s="41">
        <v>0.91600000000000004</v>
      </c>
      <c r="H3" s="41">
        <v>0.83299999999999996</v>
      </c>
      <c r="I3" s="41">
        <v>0.86299999999999999</v>
      </c>
      <c r="J3" s="41">
        <v>0.98599999999999999</v>
      </c>
      <c r="K3" s="41">
        <v>0.83599999999999997</v>
      </c>
      <c r="L3" s="41">
        <v>0.85899999999999999</v>
      </c>
      <c r="M3" s="41">
        <v>0.83799999999999997</v>
      </c>
      <c r="N3" s="41">
        <v>0.97499999999999998</v>
      </c>
      <c r="O3" s="41">
        <v>0.90500000000000003</v>
      </c>
      <c r="P3" s="41">
        <v>0.89600000000000002</v>
      </c>
      <c r="Q3" s="41">
        <v>0.83</v>
      </c>
      <c r="R3" s="41">
        <v>0.872</v>
      </c>
      <c r="S3" s="41">
        <v>0.83499999999999996</v>
      </c>
    </row>
    <row r="4" spans="1:19">
      <c r="B4" s="41">
        <v>0.97899999999999998</v>
      </c>
      <c r="C4" s="41">
        <v>0.93200000000000005</v>
      </c>
      <c r="D4" s="41">
        <v>0.83499999999999996</v>
      </c>
      <c r="E4" s="41">
        <v>0.83</v>
      </c>
      <c r="F4" s="41">
        <v>0.90700000000000003</v>
      </c>
      <c r="G4" s="41">
        <v>0.93</v>
      </c>
      <c r="H4" s="41">
        <v>0.89200000000000002</v>
      </c>
      <c r="I4" s="41">
        <v>0.84499999999999997</v>
      </c>
      <c r="J4" s="41">
        <v>0.94</v>
      </c>
      <c r="K4" s="41">
        <v>0.85299999999999998</v>
      </c>
      <c r="L4" s="41">
        <v>0.89100000000000001</v>
      </c>
      <c r="M4" s="41">
        <v>0.86799999999999999</v>
      </c>
      <c r="N4" s="41">
        <v>0.93300000000000005</v>
      </c>
      <c r="O4" s="41">
        <v>0.94199999999999995</v>
      </c>
      <c r="P4" s="41">
        <v>0.89600000000000002</v>
      </c>
      <c r="Q4" s="41">
        <v>0.83599999999999997</v>
      </c>
      <c r="R4" s="41">
        <v>0.94499999999999995</v>
      </c>
      <c r="S4" s="41">
        <v>0.89</v>
      </c>
    </row>
    <row r="5" spans="1:19">
      <c r="B5" s="41">
        <v>0.95599999999999996</v>
      </c>
      <c r="C5" s="41">
        <v>0.91100000000000003</v>
      </c>
      <c r="D5" s="41">
        <v>0.80900000000000005</v>
      </c>
      <c r="E5" s="41">
        <v>0.79900000000000004</v>
      </c>
      <c r="F5" s="41">
        <v>0.95799999999999996</v>
      </c>
      <c r="G5" s="41">
        <v>0.91200000000000003</v>
      </c>
      <c r="H5" s="41">
        <v>0.80200000000000005</v>
      </c>
      <c r="I5" s="41">
        <v>0.81200000000000006</v>
      </c>
      <c r="J5" s="41">
        <v>0.92300000000000004</v>
      </c>
      <c r="K5" s="41">
        <v>0.90100000000000002</v>
      </c>
      <c r="L5" s="41">
        <v>0.90900000000000003</v>
      </c>
      <c r="M5" s="41">
        <v>0.88</v>
      </c>
      <c r="N5" s="41">
        <v>0.97399999999999998</v>
      </c>
      <c r="O5" s="41">
        <v>0.93700000000000006</v>
      </c>
      <c r="P5" s="41">
        <v>0.80800000000000005</v>
      </c>
      <c r="Q5" s="41">
        <v>0.879</v>
      </c>
      <c r="R5" s="41">
        <v>0.88</v>
      </c>
      <c r="S5" s="41">
        <v>0.88400000000000001</v>
      </c>
    </row>
    <row r="6" spans="1:19">
      <c r="B6" s="41">
        <v>1.03</v>
      </c>
      <c r="C6" s="41">
        <v>0.86499999999999999</v>
      </c>
      <c r="D6" s="41">
        <v>0.81699999999999995</v>
      </c>
      <c r="E6" s="41">
        <v>0.85599999999999998</v>
      </c>
      <c r="F6" s="41">
        <v>0.90900000000000003</v>
      </c>
      <c r="G6" s="41">
        <v>1.01</v>
      </c>
      <c r="H6" s="41">
        <v>0.86599999999999999</v>
      </c>
      <c r="I6" s="41">
        <v>0.82299999999999995</v>
      </c>
      <c r="J6" s="41">
        <v>0.98899999999999999</v>
      </c>
      <c r="K6" s="41">
        <v>0.83599999999999997</v>
      </c>
      <c r="L6" s="41">
        <v>0.89200000000000002</v>
      </c>
      <c r="M6" s="41">
        <v>0.872</v>
      </c>
      <c r="N6" s="41">
        <v>0.98099999999999998</v>
      </c>
      <c r="O6" s="41">
        <v>0.96399999999999997</v>
      </c>
      <c r="P6" s="41">
        <v>0.95099999999999996</v>
      </c>
      <c r="Q6" s="41">
        <v>0.82399999999999995</v>
      </c>
      <c r="R6" s="41">
        <v>0.91</v>
      </c>
      <c r="S6" s="41">
        <v>0.85399999999999998</v>
      </c>
    </row>
    <row r="7" spans="1:19">
      <c r="B7" s="41">
        <v>0.96599999999999997</v>
      </c>
      <c r="C7" s="41">
        <v>0.88900000000000001</v>
      </c>
      <c r="D7" s="41">
        <v>0.82599999999999996</v>
      </c>
      <c r="E7" s="41">
        <v>0.80100000000000005</v>
      </c>
      <c r="F7" s="41">
        <v>0.95</v>
      </c>
      <c r="G7" s="41">
        <v>0.90800000000000003</v>
      </c>
      <c r="H7" s="41">
        <v>0.80600000000000005</v>
      </c>
      <c r="I7" s="41">
        <v>0.80400000000000005</v>
      </c>
      <c r="J7" s="41">
        <v>0.97499999999999998</v>
      </c>
      <c r="K7" s="41">
        <v>0.85399999999999998</v>
      </c>
      <c r="L7" s="41">
        <v>0.85099999999999998</v>
      </c>
      <c r="M7" s="41">
        <v>0.83099999999999996</v>
      </c>
      <c r="N7" s="41">
        <v>0.93500000000000005</v>
      </c>
      <c r="O7" s="41">
        <v>0.92500000000000004</v>
      </c>
      <c r="P7" s="41">
        <v>0.93100000000000005</v>
      </c>
      <c r="Q7" s="41">
        <v>0.80100000000000005</v>
      </c>
      <c r="R7" s="41">
        <v>0.88500000000000001</v>
      </c>
      <c r="S7" s="41">
        <v>0.88100000000000001</v>
      </c>
    </row>
    <row r="8" spans="1:19">
      <c r="B8" s="41">
        <v>1.012</v>
      </c>
      <c r="C8" s="41">
        <v>0.92900000000000005</v>
      </c>
      <c r="D8" s="41">
        <v>0.79400000000000004</v>
      </c>
      <c r="E8" s="41">
        <v>0.83799999999999997</v>
      </c>
      <c r="F8" s="41">
        <v>0.90800000000000003</v>
      </c>
      <c r="G8" s="41">
        <v>0.91600000000000004</v>
      </c>
      <c r="H8" s="41">
        <v>0.81499999999999995</v>
      </c>
      <c r="I8" s="41">
        <v>0.78800000000000003</v>
      </c>
      <c r="J8" s="41">
        <v>0.93300000000000005</v>
      </c>
      <c r="K8" s="41">
        <v>0.81</v>
      </c>
      <c r="L8" s="41">
        <v>0.80700000000000005</v>
      </c>
      <c r="M8" s="41">
        <v>0.82499999999999996</v>
      </c>
      <c r="N8" s="41">
        <v>0.88400000000000001</v>
      </c>
      <c r="O8" s="41">
        <v>0.92900000000000005</v>
      </c>
      <c r="P8" s="41">
        <v>0.93300000000000005</v>
      </c>
      <c r="Q8" s="41">
        <v>0.80300000000000005</v>
      </c>
      <c r="R8" s="41">
        <v>0.88600000000000001</v>
      </c>
      <c r="S8" s="41">
        <v>0.92700000000000005</v>
      </c>
    </row>
    <row r="9" spans="1:19">
      <c r="A9" s="41">
        <v>20</v>
      </c>
      <c r="B9" s="41">
        <v>0.94599999999999995</v>
      </c>
      <c r="C9" s="41">
        <v>0.91300000000000003</v>
      </c>
      <c r="D9" s="41">
        <v>0.80100000000000005</v>
      </c>
      <c r="E9" s="41">
        <v>0.79100000000000004</v>
      </c>
      <c r="F9" s="41">
        <v>0.91500000000000004</v>
      </c>
      <c r="G9" s="41">
        <v>0.89800000000000002</v>
      </c>
      <c r="H9" s="41">
        <v>0.79100000000000004</v>
      </c>
      <c r="I9" s="41">
        <v>0.82699999999999996</v>
      </c>
      <c r="J9" s="41">
        <v>0.93100000000000005</v>
      </c>
      <c r="K9" s="41">
        <v>0.80400000000000005</v>
      </c>
      <c r="L9" s="41">
        <v>0.84</v>
      </c>
      <c r="M9" s="41">
        <v>0.78900000000000003</v>
      </c>
      <c r="N9" s="41">
        <v>0.89800000000000002</v>
      </c>
      <c r="O9" s="41">
        <v>0.94599999999999995</v>
      </c>
      <c r="P9" s="41">
        <v>0.93200000000000005</v>
      </c>
      <c r="Q9" s="41">
        <v>0.79600000000000004</v>
      </c>
      <c r="R9" s="41">
        <v>0.88200000000000001</v>
      </c>
      <c r="S9" s="41">
        <v>0.85199999999999998</v>
      </c>
    </row>
    <row r="10" spans="1:19">
      <c r="B10" s="41">
        <v>0.98799999999999999</v>
      </c>
      <c r="C10" s="41">
        <v>0.89100000000000001</v>
      </c>
      <c r="D10" s="41">
        <v>0.80700000000000005</v>
      </c>
      <c r="E10" s="41">
        <v>0.81399999999999995</v>
      </c>
      <c r="F10" s="41">
        <v>0.86499999999999999</v>
      </c>
      <c r="G10" s="41">
        <v>0.94399999999999995</v>
      </c>
      <c r="H10" s="41">
        <v>0.81</v>
      </c>
      <c r="I10" s="41">
        <v>0.78500000000000003</v>
      </c>
      <c r="J10" s="41">
        <v>0.99199999999999999</v>
      </c>
      <c r="K10" s="41">
        <v>0.80700000000000005</v>
      </c>
      <c r="L10" s="41">
        <v>0.80800000000000005</v>
      </c>
      <c r="M10" s="41">
        <v>0.79300000000000004</v>
      </c>
      <c r="N10" s="41">
        <v>0.91600000000000004</v>
      </c>
      <c r="O10" s="41">
        <v>0.95799999999999996</v>
      </c>
      <c r="P10" s="41">
        <v>0.93</v>
      </c>
      <c r="Q10" s="41">
        <v>0.77</v>
      </c>
      <c r="R10" s="41">
        <v>0.878</v>
      </c>
      <c r="S10" s="41">
        <v>0.91300000000000003</v>
      </c>
    </row>
    <row r="11" spans="1:19">
      <c r="B11" s="41">
        <v>0.97199999999999998</v>
      </c>
      <c r="C11" s="41">
        <v>0.92300000000000004</v>
      </c>
      <c r="D11" s="41">
        <v>0.82199999999999995</v>
      </c>
      <c r="E11" s="41">
        <v>0.85099999999999998</v>
      </c>
      <c r="F11" s="41">
        <v>0.85499999999999998</v>
      </c>
      <c r="G11" s="41">
        <v>0.877</v>
      </c>
      <c r="H11" s="41">
        <v>0.82599999999999996</v>
      </c>
      <c r="I11" s="41">
        <v>0.80400000000000005</v>
      </c>
      <c r="J11" s="41">
        <v>0.97699999999999998</v>
      </c>
      <c r="K11" s="41">
        <v>0.78900000000000003</v>
      </c>
      <c r="L11" s="41">
        <v>0.79700000000000004</v>
      </c>
      <c r="M11" s="41">
        <v>0.83499999999999996</v>
      </c>
      <c r="N11" s="41">
        <v>0.94199999999999995</v>
      </c>
      <c r="O11" s="41">
        <v>0.93</v>
      </c>
      <c r="P11" s="41">
        <v>0.94799999999999995</v>
      </c>
      <c r="Q11" s="41">
        <v>0.8</v>
      </c>
      <c r="R11" s="41">
        <v>0.84199999999999997</v>
      </c>
      <c r="S11" s="41">
        <v>0.89400000000000002</v>
      </c>
    </row>
    <row r="12" spans="1:19">
      <c r="B12" s="41">
        <v>0.91800000000000004</v>
      </c>
      <c r="C12" s="41">
        <v>0.93100000000000005</v>
      </c>
      <c r="D12" s="41">
        <v>0.81299999999999994</v>
      </c>
      <c r="E12" s="41">
        <v>0.85199999999999998</v>
      </c>
      <c r="F12" s="41">
        <v>0.84399999999999997</v>
      </c>
      <c r="G12" s="41">
        <v>0.92500000000000004</v>
      </c>
      <c r="H12" s="41">
        <v>0.79400000000000004</v>
      </c>
      <c r="I12" s="41">
        <v>0.79300000000000004</v>
      </c>
      <c r="J12" s="41">
        <v>1.008</v>
      </c>
      <c r="K12" s="41">
        <v>0.80700000000000005</v>
      </c>
      <c r="L12" s="41">
        <v>0.80100000000000005</v>
      </c>
      <c r="M12" s="41">
        <v>0.89700000000000002</v>
      </c>
      <c r="N12" s="41">
        <v>0.92100000000000004</v>
      </c>
      <c r="O12" s="41">
        <v>0.94799999999999995</v>
      </c>
      <c r="P12" s="41">
        <v>0.94</v>
      </c>
      <c r="Q12" s="41">
        <v>0.79900000000000004</v>
      </c>
      <c r="R12" s="41">
        <v>0.85499999999999998</v>
      </c>
      <c r="S12" s="41">
        <v>0.90200000000000002</v>
      </c>
    </row>
    <row r="13" spans="1:19">
      <c r="B13" s="41">
        <v>0.93600000000000005</v>
      </c>
      <c r="C13" s="41">
        <v>0.95399999999999996</v>
      </c>
      <c r="D13" s="41">
        <v>0.81200000000000006</v>
      </c>
      <c r="E13" s="41">
        <v>0.85799999999999998</v>
      </c>
      <c r="F13" s="41">
        <v>0.90100000000000002</v>
      </c>
      <c r="G13" s="41">
        <v>0.91800000000000004</v>
      </c>
      <c r="H13" s="41">
        <v>0.83299999999999996</v>
      </c>
      <c r="I13" s="41">
        <v>0.80400000000000005</v>
      </c>
      <c r="J13" s="41">
        <v>0.93799999999999994</v>
      </c>
      <c r="K13" s="41">
        <v>0.79200000000000004</v>
      </c>
      <c r="L13" s="41">
        <v>0.80200000000000005</v>
      </c>
      <c r="M13" s="41">
        <v>0.81799999999999995</v>
      </c>
      <c r="N13" s="41">
        <v>0.93700000000000006</v>
      </c>
      <c r="O13" s="41">
        <v>0.94599999999999995</v>
      </c>
      <c r="P13" s="41">
        <v>0.89800000000000002</v>
      </c>
      <c r="Q13" s="41">
        <v>0.79700000000000004</v>
      </c>
      <c r="R13" s="41">
        <v>0.91500000000000004</v>
      </c>
      <c r="S13" s="41">
        <v>0.85899999999999999</v>
      </c>
    </row>
    <row r="14" spans="1:19">
      <c r="A14" s="41">
        <v>21</v>
      </c>
      <c r="B14" s="41">
        <v>0.94299999999999995</v>
      </c>
      <c r="C14" s="41">
        <v>0.94</v>
      </c>
      <c r="D14" s="41">
        <v>0.79900000000000004</v>
      </c>
      <c r="E14" s="41">
        <v>0.84399999999999997</v>
      </c>
      <c r="F14" s="41">
        <v>0.86299999999999999</v>
      </c>
      <c r="G14" s="41">
        <v>0.90800000000000003</v>
      </c>
      <c r="H14" s="41">
        <v>0.78600000000000003</v>
      </c>
      <c r="I14" s="41">
        <v>0.84799999999999998</v>
      </c>
      <c r="J14" s="41">
        <v>0.99</v>
      </c>
      <c r="K14" s="41">
        <v>0.77200000000000002</v>
      </c>
      <c r="L14" s="41">
        <v>0.81399999999999995</v>
      </c>
      <c r="M14" s="41">
        <v>0.80900000000000005</v>
      </c>
      <c r="N14" s="41">
        <v>0.90300000000000002</v>
      </c>
      <c r="O14" s="41">
        <v>0.995</v>
      </c>
      <c r="P14" s="41">
        <v>0.92500000000000004</v>
      </c>
      <c r="Q14" s="41">
        <v>0.79400000000000004</v>
      </c>
      <c r="R14" s="41">
        <v>0.876</v>
      </c>
      <c r="S14" s="41">
        <v>0.94599999999999995</v>
      </c>
    </row>
    <row r="15" spans="1:19">
      <c r="B15" s="41">
        <v>0.93899999999999995</v>
      </c>
      <c r="C15" s="41">
        <v>0.96399999999999997</v>
      </c>
      <c r="D15" s="41">
        <v>0.83099999999999996</v>
      </c>
      <c r="E15" s="41">
        <v>0.83099999999999996</v>
      </c>
      <c r="F15" s="41">
        <v>0.86399999999999999</v>
      </c>
      <c r="G15" s="41">
        <v>0.91400000000000003</v>
      </c>
      <c r="H15" s="41">
        <v>0.80900000000000005</v>
      </c>
      <c r="I15" s="41">
        <v>0.871</v>
      </c>
      <c r="J15" s="41">
        <v>0.94199999999999995</v>
      </c>
      <c r="K15" s="41">
        <v>0.76800000000000002</v>
      </c>
      <c r="L15" s="41">
        <v>0.78200000000000003</v>
      </c>
      <c r="M15" s="41">
        <v>0.76400000000000001</v>
      </c>
      <c r="N15" s="41">
        <v>0.88600000000000001</v>
      </c>
      <c r="O15" s="41">
        <v>0.94899999999999995</v>
      </c>
      <c r="P15" s="41">
        <v>0.88300000000000001</v>
      </c>
      <c r="Q15" s="41">
        <v>0.82799999999999996</v>
      </c>
      <c r="R15" s="41">
        <v>0.9</v>
      </c>
      <c r="S15" s="41">
        <v>0.90200000000000002</v>
      </c>
    </row>
    <row r="16" spans="1:19">
      <c r="B16" s="41">
        <v>0.98199999999999998</v>
      </c>
      <c r="C16" s="41">
        <v>0.93400000000000005</v>
      </c>
      <c r="D16" s="41">
        <v>0.86099999999999999</v>
      </c>
      <c r="E16" s="41">
        <v>0.86699999999999999</v>
      </c>
      <c r="F16" s="41">
        <v>0.86799999999999999</v>
      </c>
      <c r="G16" s="41">
        <v>0.94199999999999995</v>
      </c>
      <c r="H16" s="41">
        <v>0.79700000000000004</v>
      </c>
      <c r="I16" s="41">
        <v>0.84</v>
      </c>
      <c r="J16" s="41">
        <v>0.96899999999999997</v>
      </c>
      <c r="K16" s="41">
        <v>0.76700000000000002</v>
      </c>
      <c r="L16" s="41">
        <v>0.80300000000000005</v>
      </c>
      <c r="M16" s="41">
        <v>0.80900000000000005</v>
      </c>
      <c r="N16" s="41">
        <v>0.89900000000000002</v>
      </c>
      <c r="O16" s="41">
        <v>1.002</v>
      </c>
      <c r="P16" s="41">
        <v>0.92500000000000004</v>
      </c>
      <c r="Q16" s="41">
        <v>0.81899999999999995</v>
      </c>
      <c r="R16" s="41">
        <v>0.93700000000000006</v>
      </c>
      <c r="S16" s="41">
        <v>0.91100000000000003</v>
      </c>
    </row>
    <row r="17" spans="1:19">
      <c r="B17" s="41">
        <v>0.95699999999999996</v>
      </c>
      <c r="C17" s="41">
        <v>0.91</v>
      </c>
      <c r="D17" s="41">
        <v>0.84399999999999997</v>
      </c>
      <c r="E17" s="41">
        <v>0.83399999999999996</v>
      </c>
      <c r="F17" s="41">
        <v>0.84399999999999997</v>
      </c>
      <c r="G17" s="41">
        <v>0.874</v>
      </c>
      <c r="H17" s="41">
        <v>0.81399999999999995</v>
      </c>
      <c r="I17" s="41">
        <v>0.80400000000000005</v>
      </c>
      <c r="J17" s="41">
        <v>0.90200000000000002</v>
      </c>
      <c r="K17" s="41">
        <v>0.75700000000000001</v>
      </c>
      <c r="L17" s="41">
        <v>0.77900000000000003</v>
      </c>
      <c r="M17" s="41">
        <v>0.874</v>
      </c>
      <c r="N17" s="41">
        <v>0.92400000000000004</v>
      </c>
      <c r="O17" s="41">
        <v>0.90200000000000002</v>
      </c>
      <c r="P17" s="41">
        <v>0.94699999999999995</v>
      </c>
      <c r="Q17" s="41">
        <v>0.83</v>
      </c>
      <c r="R17" s="41">
        <v>0.85099999999999998</v>
      </c>
      <c r="S17" s="41">
        <v>0.92500000000000004</v>
      </c>
    </row>
    <row r="18" spans="1:19">
      <c r="B18" s="41">
        <v>0.95599999999999996</v>
      </c>
      <c r="C18" s="41">
        <v>0.95</v>
      </c>
      <c r="D18" s="41">
        <v>0.84899999999999998</v>
      </c>
      <c r="E18" s="41">
        <v>0.81200000000000006</v>
      </c>
      <c r="F18" s="41">
        <v>0.93600000000000005</v>
      </c>
      <c r="G18" s="41">
        <v>0.97099999999999997</v>
      </c>
      <c r="H18" s="41">
        <v>0.78200000000000003</v>
      </c>
      <c r="I18" s="41">
        <v>0.83</v>
      </c>
      <c r="J18" s="41">
        <v>0.93300000000000005</v>
      </c>
      <c r="K18" s="41">
        <v>0.82299999999999995</v>
      </c>
      <c r="L18" s="41">
        <v>0.79200000000000004</v>
      </c>
      <c r="M18" s="41">
        <v>0.85</v>
      </c>
      <c r="N18" s="41">
        <v>0.93799999999999994</v>
      </c>
      <c r="O18" s="41">
        <v>0.98</v>
      </c>
      <c r="P18" s="41">
        <v>0.95</v>
      </c>
      <c r="Q18" s="41">
        <v>0.79800000000000004</v>
      </c>
      <c r="R18" s="41">
        <v>0.94099999999999995</v>
      </c>
      <c r="S18" s="41">
        <v>0.89600000000000002</v>
      </c>
    </row>
    <row r="19" spans="1:19">
      <c r="A19" s="41">
        <v>22</v>
      </c>
      <c r="B19" s="41">
        <v>0.97599999999999998</v>
      </c>
      <c r="C19" s="41">
        <v>0.93300000000000005</v>
      </c>
      <c r="D19" s="41">
        <v>0.86499999999999999</v>
      </c>
      <c r="E19" s="41">
        <v>0.88</v>
      </c>
      <c r="F19" s="41">
        <v>0.91300000000000003</v>
      </c>
      <c r="G19" s="41">
        <v>0.93300000000000005</v>
      </c>
      <c r="H19" s="41">
        <v>0.77900000000000003</v>
      </c>
      <c r="I19" s="41">
        <v>0.81100000000000005</v>
      </c>
      <c r="J19" s="41">
        <v>0.93300000000000005</v>
      </c>
      <c r="K19" s="41">
        <v>0.88400000000000001</v>
      </c>
      <c r="L19" s="41">
        <v>0.83199999999999996</v>
      </c>
      <c r="M19" s="41">
        <v>0.84499999999999997</v>
      </c>
      <c r="N19" s="41">
        <v>0.95099999999999996</v>
      </c>
      <c r="O19" s="41">
        <v>0.95799999999999996</v>
      </c>
      <c r="P19" s="41">
        <v>0.98</v>
      </c>
      <c r="Q19" s="41">
        <v>0.78400000000000003</v>
      </c>
      <c r="R19" s="41">
        <v>0.90100000000000002</v>
      </c>
      <c r="S19" s="41">
        <v>0.89500000000000002</v>
      </c>
    </row>
    <row r="20" spans="1:19">
      <c r="B20" s="41">
        <v>0.98099999999999998</v>
      </c>
      <c r="C20" s="41">
        <v>0.93700000000000006</v>
      </c>
      <c r="D20" s="41">
        <v>0.88200000000000001</v>
      </c>
      <c r="E20" s="41">
        <v>0.86</v>
      </c>
      <c r="F20" s="41">
        <v>0.88900000000000001</v>
      </c>
      <c r="G20" s="41">
        <v>0.89400000000000002</v>
      </c>
      <c r="H20" s="41">
        <v>0.82099999999999995</v>
      </c>
      <c r="I20" s="41">
        <v>0.83299999999999996</v>
      </c>
      <c r="J20" s="41">
        <v>0.96399999999999997</v>
      </c>
      <c r="K20" s="41">
        <v>0.84299999999999997</v>
      </c>
      <c r="L20" s="41">
        <v>0.85899999999999999</v>
      </c>
      <c r="M20" s="41">
        <v>0.90400000000000003</v>
      </c>
      <c r="N20" s="41">
        <v>0.96799999999999997</v>
      </c>
      <c r="O20" s="41">
        <v>0.94799999999999995</v>
      </c>
      <c r="P20" s="41">
        <v>0.91600000000000004</v>
      </c>
      <c r="Q20" s="41">
        <v>0.82</v>
      </c>
      <c r="R20" s="41">
        <v>0.91500000000000004</v>
      </c>
      <c r="S20" s="41">
        <v>0.89600000000000002</v>
      </c>
    </row>
    <row r="21" spans="1:19">
      <c r="B21" s="41">
        <v>1.0329999999999999</v>
      </c>
      <c r="C21" s="41">
        <v>0.96899999999999997</v>
      </c>
      <c r="D21" s="41">
        <v>0.85299999999999998</v>
      </c>
      <c r="E21" s="41">
        <v>0.85399999999999998</v>
      </c>
      <c r="F21" s="41">
        <v>0.85099999999999998</v>
      </c>
      <c r="G21" s="41">
        <v>0.88300000000000001</v>
      </c>
      <c r="H21" s="41">
        <v>0.82</v>
      </c>
      <c r="I21" s="41">
        <v>0.89200000000000002</v>
      </c>
      <c r="J21" s="41">
        <v>0.94299999999999995</v>
      </c>
      <c r="K21" s="41">
        <v>0.82699999999999996</v>
      </c>
      <c r="L21" s="41">
        <v>0.84299999999999997</v>
      </c>
      <c r="M21" s="41">
        <v>0.85099999999999998</v>
      </c>
      <c r="N21" s="41">
        <v>0.91800000000000004</v>
      </c>
      <c r="O21" s="41">
        <v>0.96799999999999997</v>
      </c>
      <c r="P21" s="41">
        <v>0.92800000000000005</v>
      </c>
      <c r="Q21" s="41">
        <v>0.83499999999999996</v>
      </c>
      <c r="R21" s="41">
        <v>0.94499999999999995</v>
      </c>
      <c r="S21" s="41">
        <v>0.86499999999999999</v>
      </c>
    </row>
    <row r="22" spans="1:19">
      <c r="B22" s="41">
        <v>1.032</v>
      </c>
      <c r="C22" s="41">
        <v>0.92400000000000004</v>
      </c>
      <c r="D22" s="41">
        <v>0.90300000000000002</v>
      </c>
      <c r="E22" s="41">
        <v>0.86499999999999999</v>
      </c>
      <c r="F22" s="41">
        <v>0.94</v>
      </c>
      <c r="G22" s="41">
        <v>0.86599999999999999</v>
      </c>
      <c r="H22" s="41">
        <v>0.89500000000000002</v>
      </c>
      <c r="I22" s="41">
        <v>0.88300000000000001</v>
      </c>
      <c r="J22" s="41">
        <v>0.95199999999999996</v>
      </c>
      <c r="K22" s="41">
        <v>0.82799999999999996</v>
      </c>
      <c r="L22" s="41">
        <v>0.81200000000000006</v>
      </c>
      <c r="M22" s="41">
        <v>0.82199999999999995</v>
      </c>
      <c r="N22" s="41">
        <v>0.93100000000000005</v>
      </c>
      <c r="O22" s="41">
        <v>0.94699999999999995</v>
      </c>
      <c r="P22" s="41">
        <v>0.91300000000000003</v>
      </c>
      <c r="Q22" s="41">
        <v>0.84399999999999997</v>
      </c>
      <c r="R22" s="41">
        <v>0.89300000000000002</v>
      </c>
      <c r="S22" s="41">
        <v>0.86799999999999999</v>
      </c>
    </row>
    <row r="23" spans="1:19">
      <c r="B23" s="41">
        <v>1.0129999999999999</v>
      </c>
      <c r="C23" s="41">
        <v>0.96499999999999997</v>
      </c>
      <c r="D23" s="41">
        <v>0.92800000000000005</v>
      </c>
      <c r="E23" s="41">
        <v>0.85299999999999998</v>
      </c>
      <c r="F23" s="41">
        <v>0.91600000000000004</v>
      </c>
      <c r="G23" s="41">
        <v>0.83099999999999996</v>
      </c>
      <c r="H23" s="41">
        <v>0.84599999999999997</v>
      </c>
      <c r="I23" s="41">
        <v>0.85</v>
      </c>
      <c r="J23" s="41">
        <v>0.95299999999999996</v>
      </c>
      <c r="K23" s="41">
        <v>0.77300000000000002</v>
      </c>
      <c r="L23" s="41">
        <v>0.80300000000000005</v>
      </c>
      <c r="M23" s="41">
        <v>0.83699999999999997</v>
      </c>
      <c r="N23" s="41">
        <v>0.91300000000000003</v>
      </c>
      <c r="O23" s="41">
        <v>0.92</v>
      </c>
      <c r="P23" s="41">
        <v>0.97399999999999998</v>
      </c>
      <c r="Q23" s="41">
        <v>0.79200000000000004</v>
      </c>
      <c r="R23" s="41">
        <v>0.879</v>
      </c>
      <c r="S23" s="41">
        <v>0.88800000000000001</v>
      </c>
    </row>
    <row r="24" spans="1:19">
      <c r="A24" s="41">
        <v>23</v>
      </c>
      <c r="B24" s="41">
        <v>1.0369999999999999</v>
      </c>
      <c r="C24" s="41">
        <v>0.98499999999999999</v>
      </c>
      <c r="D24" s="41">
        <v>0.86399999999999999</v>
      </c>
      <c r="E24" s="41">
        <v>0.86199999999999999</v>
      </c>
      <c r="F24" s="41">
        <v>0.93</v>
      </c>
      <c r="G24" s="41">
        <v>0.89200000000000002</v>
      </c>
      <c r="H24" s="41">
        <v>0.83699999999999997</v>
      </c>
      <c r="I24" s="41">
        <v>0.83499999999999996</v>
      </c>
      <c r="J24" s="41">
        <v>0.84499999999999997</v>
      </c>
      <c r="K24" s="41">
        <v>0.77400000000000002</v>
      </c>
      <c r="L24" s="41">
        <v>0.85499999999999998</v>
      </c>
      <c r="M24" s="41">
        <v>0.77100000000000002</v>
      </c>
      <c r="N24" s="41">
        <v>0.92200000000000004</v>
      </c>
      <c r="O24" s="41">
        <v>0.92400000000000004</v>
      </c>
      <c r="P24" s="41">
        <v>0.92100000000000004</v>
      </c>
      <c r="Q24" s="41">
        <v>0.78300000000000003</v>
      </c>
      <c r="R24" s="41">
        <v>0.91300000000000003</v>
      </c>
      <c r="S24" s="41">
        <v>0.82699999999999996</v>
      </c>
    </row>
    <row r="25" spans="1:19">
      <c r="B25" s="41">
        <v>1.0269999999999999</v>
      </c>
      <c r="C25" s="41">
        <v>0.92800000000000005</v>
      </c>
      <c r="D25" s="41">
        <v>0.82</v>
      </c>
      <c r="E25" s="41">
        <v>0.84099999999999997</v>
      </c>
      <c r="F25" s="41">
        <v>0.87</v>
      </c>
      <c r="G25" s="41">
        <v>0.93799999999999994</v>
      </c>
      <c r="H25" s="41">
        <v>0.80500000000000005</v>
      </c>
      <c r="I25" s="41">
        <v>0.82399999999999995</v>
      </c>
      <c r="J25" s="41">
        <v>0.91400000000000003</v>
      </c>
      <c r="K25" s="41">
        <v>0.81499999999999995</v>
      </c>
      <c r="L25" s="41">
        <v>0.88100000000000001</v>
      </c>
      <c r="M25" s="41">
        <v>0.84399999999999997</v>
      </c>
      <c r="N25" s="41">
        <v>0.86899999999999999</v>
      </c>
      <c r="O25" s="41">
        <v>0.93300000000000005</v>
      </c>
      <c r="P25" s="41">
        <v>0.94</v>
      </c>
      <c r="Q25" s="41">
        <v>0.81599999999999995</v>
      </c>
      <c r="R25" s="41">
        <v>0.94099999999999995</v>
      </c>
      <c r="S25" s="41">
        <v>0.85</v>
      </c>
    </row>
    <row r="26" spans="1:19">
      <c r="B26" s="41">
        <v>1.0309999999999999</v>
      </c>
      <c r="C26" s="41">
        <v>0.93600000000000005</v>
      </c>
      <c r="D26" s="41">
        <v>0.84299999999999997</v>
      </c>
      <c r="E26" s="41">
        <v>0.82399999999999995</v>
      </c>
      <c r="F26" s="41">
        <v>0.92100000000000004</v>
      </c>
      <c r="G26" s="41">
        <v>0.89400000000000002</v>
      </c>
      <c r="H26" s="41">
        <v>0.83399999999999996</v>
      </c>
      <c r="I26" s="41">
        <v>0.79600000000000004</v>
      </c>
      <c r="J26" s="41">
        <v>0.95399999999999996</v>
      </c>
      <c r="K26" s="41">
        <v>0.86199999999999999</v>
      </c>
      <c r="L26" s="41">
        <v>0.84199999999999997</v>
      </c>
      <c r="M26" s="41">
        <v>0.90400000000000003</v>
      </c>
      <c r="N26" s="41">
        <v>0.91100000000000003</v>
      </c>
      <c r="O26" s="41">
        <v>0.92500000000000004</v>
      </c>
      <c r="P26" s="41">
        <v>0.97</v>
      </c>
      <c r="Q26" s="41">
        <v>0.78300000000000003</v>
      </c>
      <c r="R26" s="41">
        <v>0.92900000000000005</v>
      </c>
      <c r="S26" s="41">
        <v>0.94099999999999995</v>
      </c>
    </row>
    <row r="27" spans="1:19">
      <c r="B27" s="41">
        <v>1.052</v>
      </c>
      <c r="C27" s="41">
        <v>0.96499999999999997</v>
      </c>
      <c r="D27" s="41">
        <v>0.82099999999999995</v>
      </c>
      <c r="E27" s="41">
        <v>0.90300000000000002</v>
      </c>
      <c r="F27" s="41">
        <v>0.94199999999999995</v>
      </c>
      <c r="G27" s="41">
        <v>0.90800000000000003</v>
      </c>
      <c r="H27" s="41">
        <v>0.82699999999999996</v>
      </c>
      <c r="I27" s="41">
        <v>0.78900000000000003</v>
      </c>
      <c r="J27" s="41">
        <v>0.99099999999999999</v>
      </c>
      <c r="K27" s="41">
        <v>0.80400000000000005</v>
      </c>
      <c r="L27" s="41">
        <v>0.81499999999999995</v>
      </c>
      <c r="M27" s="41">
        <v>0.84899999999999998</v>
      </c>
      <c r="N27" s="41">
        <v>0.89300000000000002</v>
      </c>
      <c r="O27" s="41">
        <v>0.91600000000000004</v>
      </c>
      <c r="P27" s="41">
        <v>0.95699999999999996</v>
      </c>
      <c r="Q27" s="41">
        <v>0.81200000000000006</v>
      </c>
      <c r="R27" s="41">
        <v>0.874</v>
      </c>
      <c r="S27" s="41">
        <v>0.876</v>
      </c>
    </row>
    <row r="28" spans="1:19">
      <c r="B28" s="41">
        <v>1.075</v>
      </c>
      <c r="C28" s="41">
        <v>0.96599999999999997</v>
      </c>
      <c r="D28" s="41">
        <v>0.85599999999999998</v>
      </c>
      <c r="E28" s="41">
        <v>0.9</v>
      </c>
      <c r="F28" s="41">
        <v>0.92300000000000004</v>
      </c>
      <c r="G28" s="41">
        <v>0.84099999999999997</v>
      </c>
      <c r="H28" s="41">
        <v>0.83599999999999997</v>
      </c>
      <c r="I28" s="41">
        <v>0.878</v>
      </c>
      <c r="J28" s="41">
        <v>0.94499999999999995</v>
      </c>
      <c r="K28" s="41">
        <v>0.82699999999999996</v>
      </c>
      <c r="L28" s="41">
        <v>0.84</v>
      </c>
      <c r="M28" s="41">
        <v>0.91900000000000004</v>
      </c>
      <c r="N28" s="41">
        <v>0.94</v>
      </c>
      <c r="O28" s="41">
        <v>0.98199999999999998</v>
      </c>
      <c r="P28" s="41">
        <v>0.95299999999999996</v>
      </c>
      <c r="Q28" s="41">
        <v>0.83599999999999997</v>
      </c>
      <c r="R28" s="41">
        <v>0.93799999999999994</v>
      </c>
      <c r="S28" s="41">
        <v>0.94099999999999995</v>
      </c>
    </row>
    <row r="29" spans="1:19">
      <c r="B29" s="41">
        <v>1.028</v>
      </c>
      <c r="C29" s="41">
        <v>0.95399999999999996</v>
      </c>
      <c r="D29" s="41">
        <v>0.879</v>
      </c>
      <c r="E29" s="41">
        <v>0.88200000000000001</v>
      </c>
      <c r="F29" s="41">
        <v>0.89200000000000002</v>
      </c>
      <c r="G29" s="41">
        <v>0.94299999999999995</v>
      </c>
      <c r="H29" s="41">
        <v>0.79400000000000004</v>
      </c>
      <c r="I29" s="41">
        <v>0.83499999999999996</v>
      </c>
      <c r="J29" s="41">
        <v>0.94499999999999995</v>
      </c>
      <c r="L29" s="41">
        <v>0.86199999999999999</v>
      </c>
      <c r="M29" s="41">
        <v>0.88500000000000001</v>
      </c>
      <c r="N29" s="41">
        <v>0.91</v>
      </c>
      <c r="O29" s="41">
        <v>0.89600000000000002</v>
      </c>
      <c r="P29" s="41">
        <v>0.92400000000000004</v>
      </c>
      <c r="Q29" s="41">
        <v>0.89400000000000002</v>
      </c>
      <c r="R29" s="41">
        <v>0.92900000000000005</v>
      </c>
    </row>
    <row r="30" spans="1:19">
      <c r="A30" s="41">
        <v>0</v>
      </c>
      <c r="B30" s="41">
        <v>0.89</v>
      </c>
      <c r="C30" s="41">
        <v>1.038</v>
      </c>
      <c r="D30" s="41">
        <v>0.91200000000000003</v>
      </c>
      <c r="E30" s="41">
        <v>0.81200000000000006</v>
      </c>
      <c r="F30" s="41">
        <v>0.89500000000000002</v>
      </c>
      <c r="G30" s="41">
        <v>0.92200000000000004</v>
      </c>
      <c r="H30" s="41">
        <v>0.80400000000000005</v>
      </c>
      <c r="I30" s="41">
        <v>0.81</v>
      </c>
      <c r="J30" s="41">
        <v>0.86199999999999999</v>
      </c>
      <c r="K30" s="41">
        <v>0.77700000000000002</v>
      </c>
      <c r="L30" s="41">
        <v>0.79600000000000004</v>
      </c>
      <c r="M30" s="41">
        <v>0.89700000000000002</v>
      </c>
      <c r="N30" s="41">
        <v>0.89600000000000002</v>
      </c>
      <c r="O30" s="41">
        <v>0.91300000000000003</v>
      </c>
      <c r="P30" s="41">
        <v>0.94799999999999995</v>
      </c>
      <c r="Q30" s="41">
        <v>0.79400000000000004</v>
      </c>
      <c r="R30" s="41">
        <v>0.77900000000000003</v>
      </c>
      <c r="S30" s="41">
        <v>0.91500000000000004</v>
      </c>
    </row>
    <row r="31" spans="1:19">
      <c r="B31" s="41">
        <v>0.93700000000000006</v>
      </c>
      <c r="C31" s="41">
        <v>1.071</v>
      </c>
      <c r="D31" s="41">
        <v>0.95099999999999996</v>
      </c>
      <c r="E31" s="41">
        <v>0.80800000000000005</v>
      </c>
      <c r="F31" s="41">
        <v>0.873</v>
      </c>
      <c r="G31" s="41">
        <v>0.99299999999999999</v>
      </c>
      <c r="H31" s="41">
        <v>0.93300000000000005</v>
      </c>
      <c r="I31" s="41">
        <v>0.81100000000000005</v>
      </c>
      <c r="J31" s="41">
        <v>0.90100000000000002</v>
      </c>
      <c r="K31" s="41">
        <v>0.77400000000000002</v>
      </c>
      <c r="L31" s="41">
        <v>0.80300000000000005</v>
      </c>
      <c r="M31" s="41">
        <v>0.86199999999999999</v>
      </c>
      <c r="N31" s="41">
        <v>0.91200000000000003</v>
      </c>
      <c r="O31" s="41">
        <v>0.90600000000000003</v>
      </c>
      <c r="P31" s="41">
        <v>0.91200000000000003</v>
      </c>
      <c r="Q31" s="41">
        <v>0.81499999999999995</v>
      </c>
      <c r="R31" s="41">
        <v>0.84699999999999998</v>
      </c>
      <c r="S31" s="41">
        <v>0.89800000000000002</v>
      </c>
    </row>
    <row r="32" spans="1:19">
      <c r="B32" s="41">
        <v>0.94299999999999995</v>
      </c>
      <c r="C32" s="41">
        <v>1.0589999999999999</v>
      </c>
      <c r="D32" s="41">
        <v>0.95899999999999996</v>
      </c>
      <c r="E32" s="41">
        <v>0.80800000000000005</v>
      </c>
      <c r="F32" s="41">
        <v>0.871</v>
      </c>
      <c r="G32" s="41">
        <v>0.96399999999999997</v>
      </c>
      <c r="H32" s="41">
        <v>0.86399999999999999</v>
      </c>
      <c r="I32" s="41">
        <v>0.79300000000000004</v>
      </c>
      <c r="J32" s="41">
        <v>0.85899999999999999</v>
      </c>
      <c r="K32" s="41">
        <v>0.78</v>
      </c>
      <c r="L32" s="41">
        <v>0.77100000000000002</v>
      </c>
      <c r="M32" s="41">
        <v>0.83199999999999996</v>
      </c>
      <c r="N32" s="41">
        <v>0.86399999999999999</v>
      </c>
      <c r="O32" s="41">
        <v>0.89</v>
      </c>
      <c r="P32" s="41">
        <v>0.90100000000000002</v>
      </c>
      <c r="Q32" s="41">
        <v>0.82699999999999996</v>
      </c>
      <c r="R32" s="41">
        <v>0.85199999999999998</v>
      </c>
      <c r="S32" s="41">
        <v>0.86899999999999999</v>
      </c>
    </row>
    <row r="33" spans="1:19">
      <c r="B33" s="41">
        <v>0.96199999999999997</v>
      </c>
      <c r="C33" s="41">
        <v>1.07</v>
      </c>
      <c r="D33" s="41">
        <v>0.89600000000000002</v>
      </c>
      <c r="E33" s="41">
        <v>0.80700000000000005</v>
      </c>
      <c r="F33" s="41">
        <v>0.89400000000000002</v>
      </c>
      <c r="G33" s="41">
        <v>0.88500000000000001</v>
      </c>
      <c r="H33" s="41">
        <v>0.872</v>
      </c>
      <c r="I33" s="41">
        <v>0.79100000000000004</v>
      </c>
      <c r="J33" s="41">
        <v>0.80400000000000005</v>
      </c>
      <c r="K33" s="41">
        <v>0.83599999999999997</v>
      </c>
      <c r="L33" s="41">
        <v>0.80800000000000005</v>
      </c>
      <c r="M33" s="41">
        <v>0.85699999999999998</v>
      </c>
      <c r="N33" s="41">
        <v>0.86399999999999999</v>
      </c>
      <c r="O33" s="41">
        <v>0.95</v>
      </c>
      <c r="P33" s="41">
        <v>0.95399999999999996</v>
      </c>
      <c r="Q33" s="41">
        <v>0.82</v>
      </c>
      <c r="R33" s="41">
        <v>0.91</v>
      </c>
      <c r="S33" s="41">
        <v>0.88500000000000001</v>
      </c>
    </row>
    <row r="34" spans="1:19">
      <c r="B34" s="41">
        <v>0.93700000000000006</v>
      </c>
      <c r="C34" s="41">
        <v>1.036</v>
      </c>
      <c r="D34" s="41">
        <v>0.90800000000000003</v>
      </c>
      <c r="E34" s="41">
        <v>0.81799999999999995</v>
      </c>
      <c r="F34" s="41">
        <v>0.93200000000000005</v>
      </c>
      <c r="G34" s="41">
        <v>0.93</v>
      </c>
      <c r="H34" s="41">
        <v>0.84299999999999997</v>
      </c>
      <c r="I34" s="41">
        <v>0.84</v>
      </c>
      <c r="J34" s="41">
        <v>0.85099999999999998</v>
      </c>
      <c r="K34" s="41">
        <v>0.81100000000000005</v>
      </c>
      <c r="L34" s="41">
        <v>0.86099999999999999</v>
      </c>
      <c r="M34" s="41">
        <v>0.86599999999999999</v>
      </c>
      <c r="N34" s="41">
        <v>0.93200000000000005</v>
      </c>
      <c r="O34" s="41">
        <v>1.0009999999999999</v>
      </c>
      <c r="P34" s="41">
        <v>0.92800000000000005</v>
      </c>
      <c r="Q34" s="41">
        <v>0.88400000000000001</v>
      </c>
      <c r="R34" s="41">
        <v>0.89700000000000002</v>
      </c>
      <c r="S34" s="41">
        <v>0.89700000000000002</v>
      </c>
    </row>
    <row r="35" spans="1:19">
      <c r="A35" s="41">
        <v>1</v>
      </c>
      <c r="B35" s="41">
        <v>0.93700000000000006</v>
      </c>
      <c r="C35" s="41">
        <v>1.0269999999999999</v>
      </c>
      <c r="D35" s="41">
        <v>0.92200000000000004</v>
      </c>
      <c r="E35" s="41">
        <v>0.85899999999999999</v>
      </c>
      <c r="F35" s="41">
        <v>0.96299999999999997</v>
      </c>
      <c r="G35" s="41">
        <v>1.002</v>
      </c>
      <c r="H35" s="41">
        <v>0.90100000000000002</v>
      </c>
      <c r="I35" s="41">
        <v>0.78700000000000003</v>
      </c>
      <c r="J35" s="41">
        <v>0.87</v>
      </c>
      <c r="K35" s="41">
        <v>0.81200000000000006</v>
      </c>
      <c r="L35" s="41">
        <v>0.875</v>
      </c>
      <c r="M35" s="41">
        <v>0.88200000000000001</v>
      </c>
      <c r="N35" s="41">
        <v>0.92700000000000005</v>
      </c>
      <c r="O35" s="41">
        <v>0.94699999999999995</v>
      </c>
      <c r="P35" s="41">
        <v>0.97</v>
      </c>
      <c r="Q35" s="41">
        <v>0.81</v>
      </c>
      <c r="R35" s="41">
        <v>0.86499999999999999</v>
      </c>
      <c r="S35" s="41">
        <v>0.96499999999999997</v>
      </c>
    </row>
    <row r="36" spans="1:19">
      <c r="B36" s="41">
        <v>0.94099999999999995</v>
      </c>
      <c r="C36" s="41">
        <v>1.0549999999999999</v>
      </c>
      <c r="D36" s="41">
        <v>0.95899999999999996</v>
      </c>
      <c r="E36" s="41">
        <v>0.85299999999999998</v>
      </c>
      <c r="F36" s="41">
        <v>0.91400000000000003</v>
      </c>
      <c r="G36" s="41">
        <v>0.96199999999999997</v>
      </c>
      <c r="H36" s="41">
        <v>0.86499999999999999</v>
      </c>
      <c r="I36" s="41">
        <v>0.82899999999999996</v>
      </c>
      <c r="J36" s="41">
        <v>0.84699999999999998</v>
      </c>
      <c r="K36" s="41">
        <v>0.83199999999999996</v>
      </c>
      <c r="L36" s="41">
        <v>0.85899999999999999</v>
      </c>
      <c r="M36" s="41">
        <v>0.81699999999999995</v>
      </c>
      <c r="N36" s="41">
        <v>0.86699999999999999</v>
      </c>
      <c r="O36" s="41">
        <v>0.995</v>
      </c>
      <c r="P36" s="41">
        <v>0.95399999999999996</v>
      </c>
      <c r="Q36" s="41">
        <v>0.83199999999999996</v>
      </c>
      <c r="R36" s="41">
        <v>0.86</v>
      </c>
      <c r="S36" s="41">
        <v>0.93200000000000005</v>
      </c>
    </row>
    <row r="37" spans="1:19">
      <c r="B37" s="41">
        <v>0.94299999999999995</v>
      </c>
      <c r="C37" s="41">
        <v>0.98899999999999999</v>
      </c>
      <c r="D37" s="41">
        <v>0.97799999999999998</v>
      </c>
      <c r="E37" s="41">
        <v>0.81499999999999995</v>
      </c>
      <c r="F37" s="41">
        <v>0.90100000000000002</v>
      </c>
      <c r="G37" s="41">
        <v>0.93799999999999994</v>
      </c>
      <c r="H37" s="41">
        <v>0.88700000000000001</v>
      </c>
      <c r="I37" s="41">
        <v>0.85399999999999998</v>
      </c>
      <c r="J37" s="41">
        <v>0.87</v>
      </c>
      <c r="K37" s="41">
        <v>0.81799999999999995</v>
      </c>
      <c r="L37" s="41">
        <v>0.89200000000000002</v>
      </c>
      <c r="M37" s="41">
        <v>0.81399999999999995</v>
      </c>
      <c r="N37" s="41">
        <v>0.85199999999999998</v>
      </c>
      <c r="O37" s="41">
        <v>0.98399999999999999</v>
      </c>
      <c r="P37" s="41">
        <v>0.96</v>
      </c>
      <c r="Q37" s="41">
        <v>0.81599999999999995</v>
      </c>
      <c r="R37" s="41">
        <v>0.85899999999999999</v>
      </c>
      <c r="S37" s="41">
        <v>0.91700000000000004</v>
      </c>
    </row>
    <row r="38" spans="1:19">
      <c r="B38" s="41">
        <v>0.92400000000000004</v>
      </c>
      <c r="C38" s="41">
        <v>1.071</v>
      </c>
      <c r="D38" s="41">
        <v>0.93600000000000005</v>
      </c>
      <c r="E38" s="41">
        <v>0.8</v>
      </c>
      <c r="F38" s="41">
        <v>0.873</v>
      </c>
      <c r="G38" s="41">
        <v>0.93899999999999995</v>
      </c>
      <c r="H38" s="41">
        <v>0.81899999999999995</v>
      </c>
      <c r="I38" s="41">
        <v>0.84399999999999997</v>
      </c>
      <c r="J38" s="41">
        <v>0.874</v>
      </c>
      <c r="K38" s="41">
        <v>0.86799999999999999</v>
      </c>
      <c r="L38" s="41">
        <v>0.88600000000000001</v>
      </c>
      <c r="M38" s="41">
        <v>0.78200000000000003</v>
      </c>
      <c r="N38" s="41">
        <v>0.79400000000000004</v>
      </c>
      <c r="O38" s="41">
        <v>0.91500000000000004</v>
      </c>
      <c r="P38" s="41">
        <v>0.88100000000000001</v>
      </c>
      <c r="Q38" s="41">
        <v>0.79600000000000004</v>
      </c>
      <c r="R38" s="41">
        <v>0.85399999999999998</v>
      </c>
      <c r="S38" s="41">
        <v>0.88700000000000001</v>
      </c>
    </row>
    <row r="39" spans="1:19">
      <c r="B39" s="41">
        <v>0.91</v>
      </c>
      <c r="C39" s="41">
        <v>1.0269999999999999</v>
      </c>
      <c r="D39" s="41">
        <v>0.92400000000000004</v>
      </c>
      <c r="E39" s="41">
        <v>0.81899999999999995</v>
      </c>
      <c r="F39" s="41">
        <v>0.86899999999999999</v>
      </c>
      <c r="G39" s="41">
        <v>0.97399999999999998</v>
      </c>
      <c r="H39" s="41">
        <v>0.91100000000000003</v>
      </c>
      <c r="I39" s="41">
        <v>0.79600000000000004</v>
      </c>
      <c r="J39" s="41">
        <v>0.89100000000000001</v>
      </c>
      <c r="K39" s="41">
        <v>0.84799999999999998</v>
      </c>
      <c r="L39" s="41">
        <v>0.84499999999999997</v>
      </c>
      <c r="M39" s="41">
        <v>0.82199999999999995</v>
      </c>
      <c r="N39" s="41">
        <v>0.82699999999999996</v>
      </c>
      <c r="O39" s="41">
        <v>0.93700000000000006</v>
      </c>
      <c r="P39" s="41">
        <v>0.97099999999999997</v>
      </c>
      <c r="Q39" s="41">
        <v>0.84899999999999998</v>
      </c>
      <c r="R39" s="41">
        <v>0.82499999999999996</v>
      </c>
      <c r="S39" s="41">
        <v>0.93</v>
      </c>
    </row>
    <row r="40" spans="1:19">
      <c r="B40" s="41">
        <v>0.94299999999999995</v>
      </c>
      <c r="C40" s="41">
        <v>1.0680000000000001</v>
      </c>
      <c r="D40" s="41">
        <v>0.875</v>
      </c>
      <c r="E40" s="41">
        <v>0.84299999999999997</v>
      </c>
      <c r="F40" s="41">
        <v>0.88</v>
      </c>
      <c r="G40" s="41">
        <v>0.91</v>
      </c>
      <c r="H40" s="41">
        <v>0.91900000000000004</v>
      </c>
      <c r="I40" s="41">
        <v>0.83599999999999997</v>
      </c>
      <c r="J40" s="41">
        <v>0.78900000000000003</v>
      </c>
      <c r="K40" s="41">
        <v>0.82099999999999995</v>
      </c>
      <c r="L40" s="41">
        <v>0.86399999999999999</v>
      </c>
      <c r="M40" s="41">
        <v>0.78400000000000003</v>
      </c>
      <c r="N40" s="41">
        <v>0.84299999999999997</v>
      </c>
      <c r="O40" s="41">
        <v>0.93799999999999994</v>
      </c>
      <c r="P40" s="41">
        <v>0.95499999999999996</v>
      </c>
      <c r="Q40" s="41">
        <v>0.84399999999999997</v>
      </c>
      <c r="R40" s="41">
        <v>0.83699999999999997</v>
      </c>
      <c r="S40" s="41">
        <v>0.89</v>
      </c>
    </row>
    <row r="41" spans="1:19">
      <c r="A41" s="41">
        <v>2</v>
      </c>
      <c r="B41" s="41">
        <v>0.93300000000000005</v>
      </c>
      <c r="C41" s="41">
        <v>0.999</v>
      </c>
      <c r="D41" s="41">
        <v>0.92600000000000005</v>
      </c>
      <c r="E41" s="41">
        <v>0.84199999999999997</v>
      </c>
      <c r="F41" s="41">
        <v>0.84099999999999997</v>
      </c>
      <c r="G41" s="41">
        <v>0.94699999999999995</v>
      </c>
      <c r="H41" s="41">
        <v>0.875</v>
      </c>
      <c r="I41" s="41">
        <v>0.90300000000000002</v>
      </c>
      <c r="J41" s="41">
        <v>0.85799999999999998</v>
      </c>
      <c r="K41" s="41">
        <v>0.83299999999999996</v>
      </c>
      <c r="L41" s="41">
        <v>0.86</v>
      </c>
      <c r="M41" s="41">
        <v>0.78700000000000003</v>
      </c>
      <c r="N41" s="41">
        <v>0.85799999999999998</v>
      </c>
      <c r="O41" s="41">
        <v>0.93600000000000005</v>
      </c>
      <c r="P41" s="41">
        <v>0.92100000000000004</v>
      </c>
      <c r="Q41" s="41">
        <v>0.88</v>
      </c>
      <c r="R41" s="41">
        <v>0.80200000000000005</v>
      </c>
      <c r="S41" s="41">
        <v>0.94899999999999995</v>
      </c>
    </row>
    <row r="42" spans="1:19">
      <c r="B42" s="41">
        <v>0.94499999999999995</v>
      </c>
      <c r="C42" s="41">
        <v>1.0509999999999999</v>
      </c>
      <c r="D42" s="41">
        <v>0.93300000000000005</v>
      </c>
      <c r="E42" s="41">
        <v>0.89900000000000002</v>
      </c>
      <c r="F42" s="41">
        <v>0.85599999999999998</v>
      </c>
      <c r="G42" s="41">
        <v>0.94799999999999995</v>
      </c>
      <c r="H42" s="41">
        <v>0.875</v>
      </c>
      <c r="I42" s="41">
        <v>0.85599999999999998</v>
      </c>
      <c r="J42" s="41">
        <v>0.94099999999999995</v>
      </c>
      <c r="K42" s="41">
        <v>0.873</v>
      </c>
      <c r="L42" s="41">
        <v>0.82399999999999995</v>
      </c>
      <c r="M42" s="41">
        <v>0.80800000000000005</v>
      </c>
      <c r="N42" s="41">
        <v>0.83499999999999996</v>
      </c>
      <c r="O42" s="41">
        <v>0.96199999999999997</v>
      </c>
      <c r="P42" s="41">
        <v>0.92</v>
      </c>
      <c r="Q42" s="41">
        <v>0.871</v>
      </c>
      <c r="R42" s="41">
        <v>0.79400000000000004</v>
      </c>
      <c r="S42" s="41">
        <v>0.92700000000000005</v>
      </c>
    </row>
    <row r="43" spans="1:19">
      <c r="B43" s="41">
        <v>0.95499999999999996</v>
      </c>
      <c r="C43" s="41">
        <v>0.997</v>
      </c>
      <c r="D43" s="41">
        <v>0.88600000000000001</v>
      </c>
      <c r="E43" s="41">
        <v>0.9</v>
      </c>
      <c r="F43" s="41">
        <v>0.88200000000000001</v>
      </c>
      <c r="G43" s="41">
        <v>0.94199999999999995</v>
      </c>
      <c r="H43" s="41">
        <v>0.89700000000000002</v>
      </c>
      <c r="I43" s="41">
        <v>0.83799999999999997</v>
      </c>
      <c r="J43" s="41">
        <v>0.85199999999999998</v>
      </c>
      <c r="K43" s="41">
        <v>0.86499999999999999</v>
      </c>
      <c r="L43" s="41">
        <v>0.84899999999999998</v>
      </c>
      <c r="M43" s="41">
        <v>0.876</v>
      </c>
      <c r="N43" s="41">
        <v>0.84799999999999998</v>
      </c>
      <c r="O43" s="41">
        <v>0.96499999999999997</v>
      </c>
      <c r="P43" s="41">
        <v>0.96299999999999997</v>
      </c>
      <c r="Q43" s="41">
        <v>0.87</v>
      </c>
      <c r="R43" s="41">
        <v>0.81399999999999995</v>
      </c>
      <c r="S43" s="41">
        <v>0.876</v>
      </c>
    </row>
    <row r="44" spans="1:19">
      <c r="B44" s="41">
        <v>0.91</v>
      </c>
      <c r="C44" s="41">
        <v>1.018</v>
      </c>
      <c r="D44" s="41">
        <v>0.96699999999999997</v>
      </c>
      <c r="E44" s="41">
        <v>0.84699999999999998</v>
      </c>
      <c r="F44" s="41">
        <v>0.86499999999999999</v>
      </c>
      <c r="G44" s="41">
        <v>0.97599999999999998</v>
      </c>
      <c r="H44" s="41">
        <v>0.81599999999999995</v>
      </c>
      <c r="I44" s="41">
        <v>0.82799999999999996</v>
      </c>
      <c r="J44" s="41">
        <v>0.90200000000000002</v>
      </c>
      <c r="K44" s="41">
        <v>0.86699999999999999</v>
      </c>
      <c r="L44" s="41">
        <v>0.85299999999999998</v>
      </c>
      <c r="M44" s="41">
        <v>0.9</v>
      </c>
      <c r="N44" s="41">
        <v>0.85499999999999998</v>
      </c>
      <c r="O44" s="41">
        <v>0.94</v>
      </c>
      <c r="P44" s="41">
        <v>0.91400000000000003</v>
      </c>
      <c r="Q44" s="41">
        <v>0.83</v>
      </c>
      <c r="R44" s="41">
        <v>0.78300000000000003</v>
      </c>
      <c r="S44" s="41">
        <v>0.86499999999999999</v>
      </c>
    </row>
    <row r="45" spans="1:19">
      <c r="B45" s="41">
        <v>0.94599999999999995</v>
      </c>
      <c r="C45" s="41">
        <v>1.07</v>
      </c>
      <c r="D45" s="41">
        <v>0.92900000000000005</v>
      </c>
      <c r="E45" s="41">
        <v>0.871</v>
      </c>
      <c r="F45" s="41">
        <v>0.88600000000000001</v>
      </c>
      <c r="G45" s="41">
        <v>0.94499999999999995</v>
      </c>
      <c r="H45" s="41">
        <v>0.90400000000000003</v>
      </c>
      <c r="I45" s="41">
        <v>0.82599999999999996</v>
      </c>
      <c r="J45" s="41">
        <v>0.86</v>
      </c>
      <c r="K45" s="41">
        <v>0.83199999999999996</v>
      </c>
      <c r="L45" s="41">
        <v>0.86699999999999999</v>
      </c>
      <c r="M45" s="41">
        <v>0.91100000000000003</v>
      </c>
      <c r="N45" s="41">
        <v>0.91</v>
      </c>
      <c r="O45" s="41">
        <v>0.94699999999999995</v>
      </c>
      <c r="P45" s="41">
        <v>0.92800000000000005</v>
      </c>
      <c r="Q45" s="41">
        <v>0.86799999999999999</v>
      </c>
      <c r="R45" s="41">
        <v>0.86299999999999999</v>
      </c>
      <c r="S45" s="41">
        <v>0.89800000000000002</v>
      </c>
    </row>
    <row r="46" spans="1:19">
      <c r="A46" s="41">
        <v>3</v>
      </c>
      <c r="B46" s="41">
        <v>0.93</v>
      </c>
      <c r="C46" s="41">
        <v>1.0529999999999999</v>
      </c>
      <c r="D46" s="41">
        <v>0.94099999999999995</v>
      </c>
      <c r="E46" s="41">
        <v>0.84199999999999997</v>
      </c>
      <c r="F46" s="41">
        <v>0.92500000000000004</v>
      </c>
      <c r="G46" s="41">
        <v>0.99199999999999999</v>
      </c>
      <c r="H46" s="41">
        <v>0.91</v>
      </c>
      <c r="I46" s="41">
        <v>0.77900000000000003</v>
      </c>
      <c r="J46" s="41">
        <v>0.83299999999999996</v>
      </c>
      <c r="K46" s="41">
        <v>0.86599999999999999</v>
      </c>
      <c r="L46" s="41">
        <v>0.871</v>
      </c>
      <c r="M46" s="41">
        <v>0.92700000000000005</v>
      </c>
      <c r="N46" s="41">
        <v>0.89800000000000002</v>
      </c>
      <c r="O46" s="41">
        <v>0.94599999999999995</v>
      </c>
      <c r="P46" s="41">
        <v>0.92400000000000004</v>
      </c>
      <c r="Q46" s="41">
        <v>0.83799999999999997</v>
      </c>
      <c r="R46" s="41">
        <v>0.92100000000000004</v>
      </c>
      <c r="S46" s="41">
        <v>0.89900000000000002</v>
      </c>
    </row>
    <row r="47" spans="1:19">
      <c r="B47" s="41">
        <v>0.91100000000000003</v>
      </c>
      <c r="C47" s="41">
        <v>1.032</v>
      </c>
      <c r="D47" s="41">
        <v>0.9</v>
      </c>
      <c r="E47" s="41">
        <v>0.80500000000000005</v>
      </c>
      <c r="F47" s="41">
        <v>0.89800000000000002</v>
      </c>
      <c r="G47" s="41">
        <v>0.93500000000000005</v>
      </c>
      <c r="H47" s="41">
        <v>0.92100000000000004</v>
      </c>
      <c r="I47" s="41">
        <v>0.78800000000000003</v>
      </c>
      <c r="J47" s="41">
        <v>0.86599999999999999</v>
      </c>
      <c r="K47" s="41">
        <v>0.879</v>
      </c>
      <c r="L47" s="41">
        <v>0.83799999999999997</v>
      </c>
      <c r="M47" s="41">
        <v>0.90700000000000003</v>
      </c>
      <c r="N47" s="41">
        <v>0.90100000000000002</v>
      </c>
      <c r="O47" s="41">
        <v>0.91700000000000004</v>
      </c>
      <c r="P47" s="41">
        <v>0.99099999999999999</v>
      </c>
      <c r="Q47" s="41">
        <v>0.84599999999999997</v>
      </c>
      <c r="R47" s="41">
        <v>0.84</v>
      </c>
      <c r="S47" s="41">
        <v>0.96399999999999997</v>
      </c>
    </row>
    <row r="48" spans="1:19">
      <c r="B48" s="41">
        <v>0.91700000000000004</v>
      </c>
      <c r="C48" s="41">
        <v>1.016</v>
      </c>
      <c r="D48" s="41">
        <v>0.86799999999999999</v>
      </c>
      <c r="E48" s="41">
        <v>0.83799999999999997</v>
      </c>
      <c r="F48" s="41">
        <v>0.876</v>
      </c>
      <c r="G48" s="41">
        <v>0.91500000000000004</v>
      </c>
      <c r="H48" s="41">
        <v>0.88900000000000001</v>
      </c>
      <c r="I48" s="41">
        <v>0.81499999999999995</v>
      </c>
      <c r="J48" s="41">
        <v>0.89700000000000002</v>
      </c>
      <c r="K48" s="41">
        <v>0.86</v>
      </c>
      <c r="L48" s="41">
        <v>0.86799999999999999</v>
      </c>
      <c r="M48" s="41">
        <v>0.91500000000000004</v>
      </c>
      <c r="N48" s="41">
        <v>0.84399999999999997</v>
      </c>
      <c r="O48" s="41">
        <v>0.96399999999999997</v>
      </c>
      <c r="P48" s="41">
        <v>0.93300000000000005</v>
      </c>
      <c r="Q48" s="41">
        <v>0.871</v>
      </c>
      <c r="R48" s="41">
        <v>0.83899999999999997</v>
      </c>
      <c r="S48" s="41">
        <v>0.89900000000000002</v>
      </c>
    </row>
    <row r="49" spans="1:19">
      <c r="B49" s="41">
        <v>0.95099999999999996</v>
      </c>
      <c r="C49" s="41">
        <v>1.0720000000000001</v>
      </c>
      <c r="D49" s="41">
        <v>0.93400000000000005</v>
      </c>
      <c r="E49" s="41">
        <v>0.88400000000000001</v>
      </c>
      <c r="F49" s="41">
        <v>0.85099999999999998</v>
      </c>
      <c r="G49" s="41">
        <v>0.97599999999999998</v>
      </c>
      <c r="H49" s="41">
        <v>0.89700000000000002</v>
      </c>
      <c r="I49" s="41">
        <v>0.80700000000000005</v>
      </c>
      <c r="J49" s="41">
        <v>0.94</v>
      </c>
      <c r="K49" s="41">
        <v>0.81100000000000005</v>
      </c>
      <c r="L49" s="41">
        <v>0.83199999999999996</v>
      </c>
      <c r="M49" s="41">
        <v>0.93799999999999994</v>
      </c>
      <c r="N49" s="41">
        <v>0.84599999999999997</v>
      </c>
      <c r="O49" s="41">
        <v>0.96</v>
      </c>
      <c r="P49" s="41">
        <v>0.95499999999999996</v>
      </c>
      <c r="Q49" s="41">
        <v>0.85699999999999998</v>
      </c>
      <c r="R49" s="41">
        <v>0.88300000000000001</v>
      </c>
      <c r="S49" s="41">
        <v>0.92100000000000004</v>
      </c>
    </row>
    <row r="50" spans="1:19">
      <c r="B50" s="41">
        <v>0.90400000000000003</v>
      </c>
      <c r="C50" s="41">
        <v>1.0049999999999999</v>
      </c>
      <c r="D50" s="41">
        <v>0.90600000000000003</v>
      </c>
      <c r="E50" s="41">
        <v>0.84599999999999997</v>
      </c>
      <c r="F50" s="41">
        <v>0.96099999999999997</v>
      </c>
      <c r="G50" s="41">
        <v>0.94199999999999995</v>
      </c>
      <c r="H50" s="41">
        <v>0.85699999999999998</v>
      </c>
      <c r="I50" s="41">
        <v>0.84099999999999997</v>
      </c>
      <c r="J50" s="41">
        <v>0.95199999999999996</v>
      </c>
      <c r="K50" s="41">
        <v>0.872</v>
      </c>
      <c r="L50" s="41">
        <v>0.80200000000000005</v>
      </c>
      <c r="M50" s="41">
        <v>0.93300000000000005</v>
      </c>
      <c r="N50" s="41">
        <v>0.89600000000000002</v>
      </c>
      <c r="O50" s="41">
        <v>0.97599999999999998</v>
      </c>
      <c r="P50" s="41">
        <v>0.94399999999999995</v>
      </c>
      <c r="Q50" s="41">
        <v>0.90800000000000003</v>
      </c>
      <c r="R50" s="41">
        <v>0.88</v>
      </c>
      <c r="S50" s="41">
        <v>0.86</v>
      </c>
    </row>
    <row r="51" spans="1:19">
      <c r="B51" s="41">
        <v>0.91500000000000004</v>
      </c>
      <c r="C51" s="41">
        <v>1.0680000000000001</v>
      </c>
      <c r="D51" s="41">
        <v>0.96899999999999997</v>
      </c>
      <c r="E51" s="41">
        <v>0.80300000000000005</v>
      </c>
      <c r="F51" s="41">
        <v>0.90900000000000003</v>
      </c>
      <c r="G51" s="41">
        <v>0.93100000000000005</v>
      </c>
      <c r="H51" s="41">
        <v>0.83</v>
      </c>
      <c r="I51" s="41">
        <v>0.88600000000000001</v>
      </c>
      <c r="J51" s="41">
        <v>0.89</v>
      </c>
      <c r="K51" s="41">
        <v>0.86699999999999999</v>
      </c>
      <c r="L51" s="41">
        <v>0.79400000000000004</v>
      </c>
      <c r="M51" s="41">
        <v>0.89</v>
      </c>
      <c r="N51" s="41">
        <v>0.9</v>
      </c>
      <c r="O51" s="41">
        <v>0.91600000000000004</v>
      </c>
      <c r="P51" s="41">
        <v>0.96299999999999997</v>
      </c>
      <c r="Q51" s="41">
        <v>0.91900000000000004</v>
      </c>
      <c r="R51" s="41">
        <v>0.83399999999999996</v>
      </c>
      <c r="S51" s="41">
        <v>0.874</v>
      </c>
    </row>
    <row r="52" spans="1:19">
      <c r="A52" s="41">
        <v>4</v>
      </c>
      <c r="B52" s="41">
        <v>0.92200000000000004</v>
      </c>
      <c r="C52" s="41">
        <v>0.96499999999999997</v>
      </c>
      <c r="D52" s="41">
        <v>0.92100000000000004</v>
      </c>
      <c r="E52" s="41">
        <v>0.84299999999999997</v>
      </c>
      <c r="F52" s="41">
        <v>0.873</v>
      </c>
      <c r="G52" s="41">
        <v>0.90800000000000003</v>
      </c>
      <c r="H52" s="41">
        <v>0.85299999999999998</v>
      </c>
      <c r="I52" s="41">
        <v>0.84599999999999997</v>
      </c>
      <c r="J52" s="41">
        <v>0.86199999999999999</v>
      </c>
      <c r="K52" s="41">
        <v>0.88300000000000001</v>
      </c>
      <c r="L52" s="41">
        <v>0.76700000000000002</v>
      </c>
      <c r="M52" s="41">
        <v>0.86499999999999999</v>
      </c>
      <c r="N52" s="41">
        <v>0.87</v>
      </c>
      <c r="O52" s="41">
        <v>0.93200000000000005</v>
      </c>
      <c r="P52" s="41">
        <v>0.90700000000000003</v>
      </c>
      <c r="Q52" s="41">
        <v>0.86699999999999999</v>
      </c>
      <c r="R52" s="41">
        <v>0.79</v>
      </c>
      <c r="S52" s="41">
        <v>0.89500000000000002</v>
      </c>
    </row>
    <row r="53" spans="1:19">
      <c r="B53" s="41">
        <v>0.88200000000000001</v>
      </c>
      <c r="C53" s="41">
        <v>0.98199999999999998</v>
      </c>
      <c r="D53" s="41">
        <v>0.89600000000000002</v>
      </c>
      <c r="E53" s="41">
        <v>0.89</v>
      </c>
      <c r="F53" s="41">
        <v>0.876</v>
      </c>
      <c r="G53" s="41">
        <v>0.879</v>
      </c>
      <c r="H53" s="41">
        <v>0.85799999999999998</v>
      </c>
      <c r="I53" s="41">
        <v>0.89300000000000002</v>
      </c>
      <c r="J53" s="41">
        <v>0.85799999999999998</v>
      </c>
      <c r="K53" s="41">
        <v>0.89400000000000002</v>
      </c>
      <c r="L53" s="41">
        <v>0.83099999999999996</v>
      </c>
      <c r="M53" s="41">
        <v>0.85199999999999998</v>
      </c>
      <c r="N53" s="41">
        <v>0.91600000000000004</v>
      </c>
      <c r="O53" s="41">
        <v>0.95499999999999996</v>
      </c>
      <c r="P53" s="41">
        <v>0.89100000000000001</v>
      </c>
      <c r="Q53" s="41">
        <v>0.85799999999999998</v>
      </c>
      <c r="R53" s="41">
        <v>0.83199999999999996</v>
      </c>
      <c r="S53" s="41">
        <v>0.874</v>
      </c>
    </row>
    <row r="54" spans="1:19">
      <c r="B54" s="41">
        <v>0.89500000000000002</v>
      </c>
      <c r="C54" s="41">
        <v>1.0209999999999999</v>
      </c>
      <c r="D54" s="41">
        <v>0.85599999999999998</v>
      </c>
      <c r="E54" s="41">
        <v>0.877</v>
      </c>
      <c r="F54" s="41">
        <v>0.85599999999999998</v>
      </c>
      <c r="G54" s="41">
        <v>0.93899999999999995</v>
      </c>
      <c r="H54" s="41">
        <v>0.79400000000000004</v>
      </c>
      <c r="I54" s="41">
        <v>0.874</v>
      </c>
      <c r="J54" s="41">
        <v>0.83199999999999996</v>
      </c>
      <c r="K54" s="41">
        <v>0.90400000000000003</v>
      </c>
      <c r="L54" s="41">
        <v>0.86099999999999999</v>
      </c>
      <c r="M54" s="41">
        <v>0.879</v>
      </c>
      <c r="N54" s="41">
        <v>0.88600000000000001</v>
      </c>
      <c r="O54" s="41">
        <v>0.91800000000000004</v>
      </c>
      <c r="P54" s="41">
        <v>0.96899999999999997</v>
      </c>
      <c r="Q54" s="41">
        <v>0.84799999999999998</v>
      </c>
      <c r="R54" s="41">
        <v>0.874</v>
      </c>
      <c r="S54" s="41">
        <v>0.91200000000000003</v>
      </c>
    </row>
    <row r="55" spans="1:19">
      <c r="B55" s="41">
        <v>0.91900000000000004</v>
      </c>
      <c r="C55" s="41">
        <v>1.004</v>
      </c>
      <c r="D55" s="41">
        <v>0.85199999999999998</v>
      </c>
      <c r="E55" s="41">
        <v>0.92500000000000004</v>
      </c>
      <c r="F55" s="41">
        <v>0.89100000000000001</v>
      </c>
      <c r="G55" s="41">
        <v>0.92600000000000005</v>
      </c>
      <c r="H55" s="41">
        <v>0.84299999999999997</v>
      </c>
      <c r="I55" s="41">
        <v>0.89800000000000002</v>
      </c>
      <c r="J55" s="41">
        <v>0.92</v>
      </c>
      <c r="K55" s="41">
        <v>0.84199999999999997</v>
      </c>
      <c r="L55" s="41">
        <v>0.89</v>
      </c>
      <c r="M55" s="41">
        <v>0.84499999999999997</v>
      </c>
      <c r="N55" s="41">
        <v>0.85499999999999998</v>
      </c>
      <c r="O55" s="41">
        <v>0.95399999999999996</v>
      </c>
      <c r="P55" s="41">
        <v>0.94099999999999995</v>
      </c>
      <c r="Q55" s="41">
        <v>0.83699999999999997</v>
      </c>
      <c r="R55" s="41">
        <v>0.875</v>
      </c>
      <c r="S55" s="41">
        <v>0.88</v>
      </c>
    </row>
    <row r="56" spans="1:19">
      <c r="B56" s="41">
        <v>0.92100000000000004</v>
      </c>
      <c r="C56" s="41">
        <v>0.99199999999999999</v>
      </c>
      <c r="D56" s="41">
        <v>0.99199999999999999</v>
      </c>
      <c r="E56" s="41">
        <v>0.92500000000000004</v>
      </c>
      <c r="F56" s="41">
        <v>0.85399999999999998</v>
      </c>
      <c r="G56" s="41">
        <v>0.93400000000000005</v>
      </c>
      <c r="H56" s="41">
        <v>0.88900000000000001</v>
      </c>
      <c r="I56" s="41">
        <v>0.81699999999999995</v>
      </c>
      <c r="J56" s="41">
        <v>0.95</v>
      </c>
      <c r="K56" s="41">
        <v>0.84099999999999997</v>
      </c>
      <c r="L56" s="41">
        <v>0.88700000000000001</v>
      </c>
      <c r="M56" s="41">
        <v>0.93</v>
      </c>
      <c r="N56" s="41">
        <v>0.81799999999999995</v>
      </c>
      <c r="O56" s="41">
        <v>0.92400000000000004</v>
      </c>
      <c r="P56" s="41">
        <v>0.94799999999999995</v>
      </c>
      <c r="Q56" s="41">
        <v>0.80300000000000005</v>
      </c>
      <c r="R56" s="41">
        <v>0.86</v>
      </c>
      <c r="S56" s="41">
        <v>0.94399999999999995</v>
      </c>
    </row>
    <row r="57" spans="1:19">
      <c r="B57" s="41">
        <v>0.90500000000000003</v>
      </c>
      <c r="C57" s="41">
        <v>1.052</v>
      </c>
      <c r="D57" s="41">
        <v>0.91800000000000004</v>
      </c>
      <c r="E57" s="41">
        <v>0.88800000000000001</v>
      </c>
      <c r="F57" s="41">
        <v>0.85199999999999998</v>
      </c>
      <c r="G57" s="41">
        <v>0.88400000000000001</v>
      </c>
      <c r="H57" s="41">
        <v>0.83399999999999996</v>
      </c>
      <c r="I57" s="41">
        <v>0.85099999999999998</v>
      </c>
      <c r="J57" s="41">
        <v>0.83599999999999997</v>
      </c>
      <c r="K57" s="41">
        <v>0.89</v>
      </c>
      <c r="L57" s="41">
        <v>0.91600000000000004</v>
      </c>
      <c r="M57" s="41">
        <v>0.88800000000000001</v>
      </c>
      <c r="N57" s="41">
        <v>0.86699999999999999</v>
      </c>
      <c r="O57" s="41">
        <v>0.94399999999999995</v>
      </c>
      <c r="P57" s="41">
        <v>0.89900000000000002</v>
      </c>
      <c r="Q57" s="41">
        <v>0.83499999999999996</v>
      </c>
      <c r="R57" s="41">
        <v>0.86699999999999999</v>
      </c>
      <c r="S57" s="41">
        <v>0.85099999999999998</v>
      </c>
    </row>
    <row r="58" spans="1:19">
      <c r="A58" s="41">
        <v>5</v>
      </c>
      <c r="B58" s="41">
        <v>0.89300000000000002</v>
      </c>
      <c r="C58" s="41">
        <v>1.0329999999999999</v>
      </c>
      <c r="D58" s="41">
        <v>0.90600000000000003</v>
      </c>
      <c r="E58" s="41">
        <v>0.85199999999999998</v>
      </c>
      <c r="F58" s="41">
        <v>0.89300000000000002</v>
      </c>
      <c r="G58" s="41">
        <v>0.84899999999999998</v>
      </c>
      <c r="H58" s="41">
        <v>0.82699999999999996</v>
      </c>
      <c r="I58" s="41">
        <v>0.82799999999999996</v>
      </c>
      <c r="J58" s="41">
        <v>0.83499999999999996</v>
      </c>
      <c r="K58" s="41">
        <v>0.82499999999999996</v>
      </c>
      <c r="L58" s="41">
        <v>0.91</v>
      </c>
      <c r="M58" s="41">
        <v>0.91</v>
      </c>
      <c r="N58" s="41">
        <v>0.91900000000000004</v>
      </c>
      <c r="O58" s="41">
        <v>0.91600000000000004</v>
      </c>
      <c r="P58" s="41">
        <v>0.94499999999999995</v>
      </c>
      <c r="Q58" s="41">
        <v>0.873</v>
      </c>
      <c r="R58" s="41">
        <v>0.85</v>
      </c>
      <c r="S58" s="41">
        <v>0.93700000000000006</v>
      </c>
    </row>
    <row r="59" spans="1:19">
      <c r="B59" s="41">
        <v>0.95699999999999996</v>
      </c>
      <c r="C59" s="41">
        <v>1.0580000000000001</v>
      </c>
      <c r="D59" s="41">
        <v>0.92700000000000005</v>
      </c>
      <c r="E59" s="41">
        <v>0.82799999999999996</v>
      </c>
      <c r="F59" s="41">
        <v>0.92100000000000004</v>
      </c>
      <c r="G59" s="41">
        <v>0.81100000000000005</v>
      </c>
      <c r="H59" s="41">
        <v>0.81499999999999995</v>
      </c>
      <c r="I59" s="41">
        <v>0.81699999999999995</v>
      </c>
      <c r="J59" s="41">
        <v>0.84199999999999997</v>
      </c>
      <c r="K59" s="41">
        <v>0.81699999999999995</v>
      </c>
      <c r="L59" s="41">
        <v>0.86099999999999999</v>
      </c>
      <c r="M59" s="41">
        <v>0.88</v>
      </c>
      <c r="N59" s="41">
        <v>0.91</v>
      </c>
      <c r="O59" s="41">
        <v>0.92200000000000004</v>
      </c>
      <c r="P59" s="41">
        <v>0.93300000000000005</v>
      </c>
      <c r="Q59" s="41">
        <v>0.85599999999999998</v>
      </c>
      <c r="R59" s="41">
        <v>0.89</v>
      </c>
      <c r="S59" s="41">
        <v>0.871</v>
      </c>
    </row>
    <row r="60" spans="1:19">
      <c r="B60" s="41">
        <v>0.93500000000000005</v>
      </c>
      <c r="C60" s="41">
        <v>1.022</v>
      </c>
      <c r="D60" s="41">
        <v>0.94699999999999995</v>
      </c>
      <c r="E60" s="41">
        <v>0.83799999999999997</v>
      </c>
      <c r="F60" s="41">
        <v>0.89100000000000001</v>
      </c>
      <c r="G60" s="41">
        <v>0.84</v>
      </c>
      <c r="H60" s="41">
        <v>0.89200000000000002</v>
      </c>
      <c r="I60" s="41">
        <v>0.79100000000000004</v>
      </c>
      <c r="J60" s="41">
        <v>0.83699999999999997</v>
      </c>
      <c r="K60" s="41">
        <v>0.84799999999999998</v>
      </c>
      <c r="L60" s="41">
        <v>0.84099999999999997</v>
      </c>
      <c r="M60" s="41">
        <v>0.92700000000000005</v>
      </c>
      <c r="N60" s="41">
        <v>0.90500000000000003</v>
      </c>
      <c r="O60" s="41">
        <v>0.94099999999999995</v>
      </c>
      <c r="P60" s="41">
        <v>0.93300000000000005</v>
      </c>
      <c r="Q60" s="41">
        <v>0.89900000000000002</v>
      </c>
      <c r="R60" s="41">
        <v>0.875</v>
      </c>
      <c r="S60" s="41">
        <v>0.874</v>
      </c>
    </row>
    <row r="61" spans="1:19">
      <c r="B61" s="41">
        <v>0.90600000000000003</v>
      </c>
      <c r="C61" s="41">
        <v>0.96899999999999997</v>
      </c>
      <c r="D61" s="41">
        <v>0.95</v>
      </c>
      <c r="E61" s="41">
        <v>0.85499999999999998</v>
      </c>
      <c r="F61" s="41">
        <v>0.98199999999999998</v>
      </c>
      <c r="G61" s="41">
        <v>0.84799999999999998</v>
      </c>
      <c r="H61" s="41">
        <v>0.95599999999999996</v>
      </c>
      <c r="I61" s="41">
        <v>0.81</v>
      </c>
      <c r="J61" s="41">
        <v>0.92600000000000005</v>
      </c>
      <c r="K61" s="41">
        <v>0.91700000000000004</v>
      </c>
      <c r="L61" s="41">
        <v>0.84699999999999998</v>
      </c>
      <c r="M61" s="41">
        <v>0.95799999999999996</v>
      </c>
      <c r="N61" s="41">
        <v>0.88600000000000001</v>
      </c>
      <c r="O61" s="41">
        <v>0.94199999999999995</v>
      </c>
      <c r="P61" s="41">
        <v>0.99399999999999999</v>
      </c>
      <c r="Q61" s="41">
        <v>0.83899999999999997</v>
      </c>
      <c r="R61" s="41">
        <v>0.81499999999999995</v>
      </c>
      <c r="S61" s="41">
        <v>0.91</v>
      </c>
    </row>
    <row r="62" spans="1:19">
      <c r="B62" s="41">
        <v>0.95799999999999996</v>
      </c>
      <c r="C62" s="41">
        <v>0.95899999999999996</v>
      </c>
      <c r="D62" s="41">
        <v>0.95599999999999996</v>
      </c>
      <c r="E62" s="41">
        <v>0.93200000000000005</v>
      </c>
      <c r="F62" s="41">
        <v>0.95899999999999996</v>
      </c>
      <c r="G62" s="41">
        <v>0.95899999999999996</v>
      </c>
      <c r="H62" s="41">
        <v>0.96899999999999997</v>
      </c>
      <c r="I62" s="41">
        <v>0.81799999999999995</v>
      </c>
      <c r="J62" s="41">
        <v>0.96199999999999997</v>
      </c>
      <c r="K62" s="41">
        <v>0.86199999999999999</v>
      </c>
      <c r="L62" s="41">
        <v>0.83599999999999997</v>
      </c>
      <c r="M62" s="41">
        <v>0.91400000000000003</v>
      </c>
      <c r="N62" s="41">
        <v>0.91300000000000003</v>
      </c>
      <c r="O62" s="41">
        <v>0.94</v>
      </c>
      <c r="P62" s="41">
        <v>0.93899999999999995</v>
      </c>
      <c r="Q62" s="41">
        <v>0.86899999999999999</v>
      </c>
      <c r="R62" s="41">
        <v>0.84099999999999997</v>
      </c>
      <c r="S62" s="41">
        <v>0.91300000000000003</v>
      </c>
    </row>
    <row r="63" spans="1:19">
      <c r="A63" s="41">
        <v>6</v>
      </c>
      <c r="B63" s="41">
        <v>0.96899999999999997</v>
      </c>
      <c r="C63" s="41">
        <v>1.0329999999999999</v>
      </c>
      <c r="D63" s="41">
        <v>0.88200000000000001</v>
      </c>
      <c r="E63" s="41">
        <v>0.86399999999999999</v>
      </c>
      <c r="F63" s="41">
        <v>0.94499999999999995</v>
      </c>
      <c r="G63" s="41">
        <v>0.93799999999999994</v>
      </c>
      <c r="H63" s="41">
        <v>0.90200000000000002</v>
      </c>
      <c r="I63" s="41">
        <v>0.83699999999999997</v>
      </c>
      <c r="J63" s="41">
        <v>0.89600000000000002</v>
      </c>
      <c r="K63" s="41">
        <v>0.82</v>
      </c>
      <c r="L63" s="41">
        <v>0.81899999999999995</v>
      </c>
      <c r="M63" s="41">
        <v>0.877</v>
      </c>
      <c r="N63" s="41">
        <v>0.90600000000000003</v>
      </c>
      <c r="O63" s="41">
        <v>0.88800000000000001</v>
      </c>
      <c r="P63" s="41">
        <v>0.93500000000000005</v>
      </c>
      <c r="Q63" s="41">
        <v>0.85699999999999998</v>
      </c>
      <c r="R63" s="41">
        <v>0.88800000000000001</v>
      </c>
      <c r="S63" s="41">
        <v>0.89100000000000001</v>
      </c>
    </row>
    <row r="64" spans="1:19">
      <c r="B64" s="41">
        <v>0.92200000000000004</v>
      </c>
      <c r="C64" s="41">
        <v>1.03</v>
      </c>
      <c r="D64" s="41">
        <v>0.877</v>
      </c>
      <c r="E64" s="41">
        <v>0.88</v>
      </c>
      <c r="F64" s="41">
        <v>0.91500000000000004</v>
      </c>
      <c r="G64" s="41">
        <v>0.95899999999999996</v>
      </c>
      <c r="H64" s="41">
        <v>0.871</v>
      </c>
      <c r="I64" s="41">
        <v>0.83499999999999996</v>
      </c>
      <c r="J64" s="41">
        <v>0.89900000000000002</v>
      </c>
      <c r="K64" s="41">
        <v>0.83599999999999997</v>
      </c>
      <c r="L64" s="41">
        <v>0.878</v>
      </c>
      <c r="M64" s="41">
        <v>0.88800000000000001</v>
      </c>
      <c r="N64" s="41">
        <v>0.88500000000000001</v>
      </c>
      <c r="O64" s="41">
        <v>0.94199999999999995</v>
      </c>
      <c r="P64" s="41">
        <v>0.93200000000000005</v>
      </c>
      <c r="Q64" s="41">
        <v>0.83299999999999996</v>
      </c>
      <c r="R64" s="41">
        <v>0.876</v>
      </c>
      <c r="S64" s="41">
        <v>0.874</v>
      </c>
    </row>
    <row r="65" spans="1:19">
      <c r="B65" s="41">
        <v>0.97099999999999997</v>
      </c>
      <c r="C65" s="41">
        <v>0.98899999999999999</v>
      </c>
      <c r="D65" s="41">
        <v>0.91500000000000004</v>
      </c>
      <c r="E65" s="41">
        <v>0.876</v>
      </c>
      <c r="F65" s="41">
        <v>0.90500000000000003</v>
      </c>
      <c r="G65" s="41">
        <v>0.92800000000000005</v>
      </c>
      <c r="H65" s="41">
        <v>0.9</v>
      </c>
      <c r="I65" s="41">
        <v>0.80900000000000005</v>
      </c>
      <c r="J65" s="41">
        <v>0.88100000000000001</v>
      </c>
      <c r="K65" s="41">
        <v>0.873</v>
      </c>
      <c r="L65" s="41">
        <v>0.877</v>
      </c>
      <c r="M65" s="41">
        <v>0.83099999999999996</v>
      </c>
      <c r="N65" s="41">
        <v>0.91100000000000003</v>
      </c>
      <c r="O65" s="41">
        <v>0.91900000000000004</v>
      </c>
      <c r="P65" s="41">
        <v>0.95299999999999996</v>
      </c>
      <c r="Q65" s="41">
        <v>0.82199999999999995</v>
      </c>
      <c r="R65" s="41">
        <v>0.89800000000000002</v>
      </c>
      <c r="S65" s="41">
        <v>0.82899999999999996</v>
      </c>
    </row>
    <row r="66" spans="1:19">
      <c r="B66" s="41">
        <v>0.98099999999999998</v>
      </c>
      <c r="C66" s="41">
        <v>1.016</v>
      </c>
      <c r="D66" s="41">
        <v>0.94899999999999995</v>
      </c>
      <c r="E66" s="41">
        <v>0.85199999999999998</v>
      </c>
      <c r="F66" s="41">
        <v>0.91800000000000004</v>
      </c>
      <c r="G66" s="41">
        <v>0.91300000000000003</v>
      </c>
      <c r="H66" s="41">
        <v>0.86699999999999999</v>
      </c>
      <c r="I66" s="41">
        <v>0.82</v>
      </c>
      <c r="J66" s="41">
        <v>0.85099999999999998</v>
      </c>
      <c r="K66" s="41">
        <v>0.86499999999999999</v>
      </c>
      <c r="L66" s="41">
        <v>0.88700000000000001</v>
      </c>
      <c r="M66" s="41">
        <v>0.81100000000000005</v>
      </c>
      <c r="N66" s="41">
        <v>0.92400000000000004</v>
      </c>
      <c r="O66" s="41">
        <v>0.95499999999999996</v>
      </c>
      <c r="P66" s="41">
        <v>0.94299999999999995</v>
      </c>
      <c r="Q66" s="41">
        <v>0.81200000000000006</v>
      </c>
      <c r="R66" s="41">
        <v>0.92600000000000005</v>
      </c>
      <c r="S66" s="41">
        <v>0.91100000000000003</v>
      </c>
    </row>
    <row r="67" spans="1:19">
      <c r="B67" s="41">
        <v>0.96099999999999997</v>
      </c>
      <c r="C67" s="41">
        <v>1.0369999999999999</v>
      </c>
      <c r="D67" s="41">
        <v>0.92600000000000005</v>
      </c>
      <c r="E67" s="41">
        <v>0.86099999999999999</v>
      </c>
      <c r="F67" s="41">
        <v>0.88300000000000001</v>
      </c>
      <c r="G67" s="41">
        <v>0.92900000000000005</v>
      </c>
      <c r="H67" s="41">
        <v>0.874</v>
      </c>
      <c r="I67" s="41">
        <v>0.76900000000000002</v>
      </c>
      <c r="J67" s="41">
        <v>0.86</v>
      </c>
      <c r="K67" s="41">
        <v>0.88400000000000001</v>
      </c>
      <c r="L67" s="41">
        <v>0.876</v>
      </c>
      <c r="M67" s="41">
        <v>0.91200000000000003</v>
      </c>
      <c r="N67" s="41">
        <v>0.89100000000000001</v>
      </c>
      <c r="O67" s="41">
        <v>0.94599999999999995</v>
      </c>
      <c r="P67" s="41">
        <v>0.92800000000000005</v>
      </c>
      <c r="Q67" s="41">
        <v>0.78700000000000003</v>
      </c>
      <c r="R67" s="41">
        <v>0.86</v>
      </c>
      <c r="S67" s="41">
        <v>0.93100000000000005</v>
      </c>
    </row>
    <row r="68" spans="1:19">
      <c r="B68" s="41">
        <v>0.95699999999999996</v>
      </c>
      <c r="C68" s="41">
        <v>1.0429999999999999</v>
      </c>
      <c r="D68" s="41">
        <v>0.92200000000000004</v>
      </c>
      <c r="E68" s="41">
        <v>0.85099999999999998</v>
      </c>
      <c r="F68" s="41">
        <v>0.88400000000000001</v>
      </c>
      <c r="G68" s="41">
        <v>0.91800000000000004</v>
      </c>
      <c r="H68" s="41">
        <v>0.85299999999999998</v>
      </c>
      <c r="I68" s="41">
        <v>0.79100000000000004</v>
      </c>
      <c r="J68" s="41">
        <v>0.91600000000000004</v>
      </c>
      <c r="K68" s="41">
        <v>0.83699999999999997</v>
      </c>
      <c r="L68" s="41">
        <v>0.91100000000000003</v>
      </c>
      <c r="M68" s="41">
        <v>0.95499999999999996</v>
      </c>
      <c r="N68" s="41">
        <v>0.876</v>
      </c>
      <c r="O68" s="41">
        <v>0.95099999999999996</v>
      </c>
      <c r="P68" s="41">
        <v>0.96399999999999997</v>
      </c>
      <c r="Q68" s="41">
        <v>0.83499999999999996</v>
      </c>
      <c r="R68" s="41">
        <v>0.88</v>
      </c>
      <c r="S68" s="41">
        <v>0.89700000000000002</v>
      </c>
    </row>
    <row r="69" spans="1:19">
      <c r="A69" s="41">
        <v>7</v>
      </c>
      <c r="B69" s="41">
        <v>0.94799999999999995</v>
      </c>
      <c r="C69" s="41">
        <v>1.0489999999999999</v>
      </c>
      <c r="D69" s="41">
        <v>0.91800000000000004</v>
      </c>
      <c r="E69" s="41">
        <v>0.82199999999999995</v>
      </c>
      <c r="F69" s="41">
        <v>0.90200000000000002</v>
      </c>
      <c r="G69" s="41">
        <v>0.83499999999999996</v>
      </c>
      <c r="H69" s="41">
        <v>0.83799999999999997</v>
      </c>
      <c r="I69" s="41">
        <v>0.85</v>
      </c>
      <c r="J69" s="41">
        <v>0.91900000000000004</v>
      </c>
      <c r="K69" s="41">
        <v>0.84</v>
      </c>
      <c r="L69" s="41">
        <v>0.92900000000000005</v>
      </c>
      <c r="M69" s="41">
        <v>0.92300000000000004</v>
      </c>
      <c r="N69" s="41">
        <v>0.90300000000000002</v>
      </c>
      <c r="O69" s="41">
        <v>0.96499999999999997</v>
      </c>
      <c r="P69" s="41">
        <v>0.88200000000000001</v>
      </c>
      <c r="Q69" s="41">
        <v>0.83799999999999997</v>
      </c>
      <c r="R69" s="41">
        <v>0.88900000000000001</v>
      </c>
      <c r="S69" s="41">
        <v>0.86099999999999999</v>
      </c>
    </row>
    <row r="70" spans="1:19">
      <c r="B70" s="41">
        <v>0.89400000000000002</v>
      </c>
      <c r="C70" s="41">
        <v>0.95499999999999996</v>
      </c>
      <c r="D70" s="41">
        <v>0.83799999999999997</v>
      </c>
      <c r="E70" s="41">
        <v>0.84699999999999998</v>
      </c>
      <c r="F70" s="41">
        <v>0.90400000000000003</v>
      </c>
      <c r="G70" s="41">
        <v>0.82</v>
      </c>
      <c r="H70" s="41">
        <v>0.84</v>
      </c>
      <c r="I70" s="41">
        <v>0.81899999999999995</v>
      </c>
      <c r="J70" s="41">
        <v>0.90500000000000003</v>
      </c>
      <c r="K70" s="41">
        <v>0.88100000000000001</v>
      </c>
      <c r="L70" s="41">
        <v>0.90200000000000002</v>
      </c>
      <c r="M70" s="41">
        <v>0.90900000000000003</v>
      </c>
      <c r="N70" s="41">
        <v>0.86699999999999999</v>
      </c>
      <c r="O70" s="41">
        <v>0.93300000000000005</v>
      </c>
      <c r="P70" s="41">
        <v>0.83099999999999996</v>
      </c>
      <c r="Q70" s="41">
        <v>0.82</v>
      </c>
      <c r="R70" s="41">
        <v>0.84499999999999997</v>
      </c>
      <c r="S70" s="41">
        <v>0.76600000000000001</v>
      </c>
    </row>
    <row r="71" spans="1:19">
      <c r="B71" s="41">
        <v>0.876</v>
      </c>
      <c r="C71" s="41">
        <v>0.93500000000000005</v>
      </c>
      <c r="D71" s="41">
        <v>0.86299999999999999</v>
      </c>
      <c r="E71" s="41">
        <v>0.91</v>
      </c>
      <c r="F71" s="41">
        <v>0.85099999999999998</v>
      </c>
      <c r="G71" s="41">
        <v>0.84399999999999997</v>
      </c>
      <c r="H71" s="41">
        <v>0.82899999999999996</v>
      </c>
      <c r="I71" s="41">
        <v>0.79400000000000004</v>
      </c>
      <c r="J71" s="41">
        <v>0.92300000000000004</v>
      </c>
      <c r="K71" s="41">
        <v>0.80600000000000005</v>
      </c>
      <c r="L71" s="41">
        <v>0.83399999999999996</v>
      </c>
      <c r="M71" s="41">
        <v>0.89</v>
      </c>
      <c r="N71" s="41">
        <v>0.83499999999999996</v>
      </c>
      <c r="O71" s="41">
        <v>0.86799999999999999</v>
      </c>
      <c r="P71" s="41">
        <v>0.80500000000000005</v>
      </c>
      <c r="Q71" s="41">
        <v>0.82399999999999995</v>
      </c>
      <c r="R71" s="41">
        <v>0.86899999999999999</v>
      </c>
      <c r="S71" s="41">
        <v>0.81100000000000005</v>
      </c>
    </row>
    <row r="72" spans="1:19">
      <c r="B72" s="41">
        <v>0.91400000000000003</v>
      </c>
      <c r="C72" s="41">
        <v>0.94499999999999995</v>
      </c>
      <c r="D72" s="41">
        <v>0.83199999999999996</v>
      </c>
      <c r="E72" s="41">
        <v>0.88600000000000001</v>
      </c>
      <c r="F72" s="41">
        <v>0.85499999999999998</v>
      </c>
      <c r="G72" s="41">
        <v>0.89</v>
      </c>
      <c r="H72" s="41">
        <v>0.80700000000000005</v>
      </c>
      <c r="I72" s="41">
        <v>0.75900000000000001</v>
      </c>
      <c r="J72" s="41">
        <v>0.875</v>
      </c>
      <c r="K72" s="41">
        <v>0.80500000000000005</v>
      </c>
      <c r="L72" s="41">
        <v>0.79200000000000004</v>
      </c>
      <c r="M72" s="41">
        <v>0.85299999999999998</v>
      </c>
      <c r="N72" s="41">
        <v>0.92700000000000005</v>
      </c>
      <c r="O72" s="41">
        <v>0.85899999999999999</v>
      </c>
      <c r="P72" s="41">
        <v>0.79500000000000004</v>
      </c>
      <c r="Q72" s="41">
        <v>0.78200000000000003</v>
      </c>
      <c r="R72" s="41">
        <v>0.89200000000000002</v>
      </c>
      <c r="S72" s="41">
        <v>0.85599999999999998</v>
      </c>
    </row>
    <row r="73" spans="1:19">
      <c r="B73" s="41">
        <v>0.91700000000000004</v>
      </c>
      <c r="C73" s="41">
        <v>0.94399999999999995</v>
      </c>
      <c r="D73" s="41">
        <v>0.86199999999999999</v>
      </c>
      <c r="E73" s="41">
        <v>0.90200000000000002</v>
      </c>
      <c r="F73" s="41">
        <v>0.83799999999999997</v>
      </c>
      <c r="G73" s="41">
        <v>0.96899999999999997</v>
      </c>
      <c r="H73" s="41">
        <v>0.81399999999999995</v>
      </c>
      <c r="I73" s="41">
        <v>0.78</v>
      </c>
      <c r="J73" s="41">
        <v>0.88</v>
      </c>
      <c r="K73" s="41">
        <v>0.83299999999999996</v>
      </c>
      <c r="L73" s="41">
        <v>0.81499999999999995</v>
      </c>
      <c r="M73" s="41">
        <v>0.93899999999999995</v>
      </c>
      <c r="N73" s="41">
        <v>0.88200000000000001</v>
      </c>
      <c r="O73" s="41">
        <v>0.82099999999999995</v>
      </c>
      <c r="P73" s="41">
        <v>0.81399999999999995</v>
      </c>
      <c r="Q73" s="41">
        <v>0.77500000000000002</v>
      </c>
      <c r="R73" s="41">
        <v>0.86899999999999999</v>
      </c>
      <c r="S73" s="41">
        <v>0.88400000000000001</v>
      </c>
    </row>
    <row r="74" spans="1:19">
      <c r="A74" s="41">
        <v>8</v>
      </c>
      <c r="B74" s="41">
        <v>0.88800000000000001</v>
      </c>
      <c r="C74" s="41">
        <v>0.96899999999999997</v>
      </c>
      <c r="D74" s="41">
        <v>0.877</v>
      </c>
      <c r="E74" s="41">
        <v>0.84</v>
      </c>
      <c r="F74" s="41">
        <v>0.89800000000000002</v>
      </c>
      <c r="G74" s="41">
        <v>0.98199999999999998</v>
      </c>
      <c r="H74" s="41">
        <v>0.88600000000000001</v>
      </c>
      <c r="I74" s="41">
        <v>0.79400000000000004</v>
      </c>
      <c r="J74" s="41">
        <v>0.83199999999999996</v>
      </c>
      <c r="K74" s="41">
        <v>0.86599999999999999</v>
      </c>
      <c r="L74" s="41">
        <v>0.83699999999999997</v>
      </c>
      <c r="M74" s="41">
        <v>0.92300000000000004</v>
      </c>
      <c r="N74" s="41">
        <v>0.86299999999999999</v>
      </c>
      <c r="O74" s="41">
        <v>0.85299999999999998</v>
      </c>
      <c r="P74" s="41">
        <v>0.84599999999999997</v>
      </c>
      <c r="Q74" s="41">
        <v>0.84</v>
      </c>
      <c r="R74" s="41">
        <v>0.91200000000000003</v>
      </c>
      <c r="S74" s="41">
        <v>0.89400000000000002</v>
      </c>
    </row>
    <row r="75" spans="1:19">
      <c r="B75" s="41">
        <v>0.82499999999999996</v>
      </c>
      <c r="C75" s="41">
        <v>0.95299999999999996</v>
      </c>
      <c r="D75" s="41">
        <v>0.91500000000000004</v>
      </c>
      <c r="E75" s="41">
        <v>0.81599999999999995</v>
      </c>
      <c r="F75" s="41">
        <v>0.93600000000000005</v>
      </c>
      <c r="G75" s="41">
        <v>0.96799999999999997</v>
      </c>
      <c r="H75" s="41">
        <v>0.873</v>
      </c>
      <c r="I75" s="41">
        <v>0.85599999999999998</v>
      </c>
      <c r="J75" s="41">
        <v>0.85499999999999998</v>
      </c>
      <c r="K75" s="41">
        <v>0.88</v>
      </c>
      <c r="L75" s="41">
        <v>0.875</v>
      </c>
      <c r="M75" s="41">
        <v>0.92800000000000005</v>
      </c>
      <c r="N75" s="41">
        <v>0.91600000000000004</v>
      </c>
      <c r="O75" s="41">
        <v>0.89</v>
      </c>
      <c r="P75" s="41">
        <v>0.89900000000000002</v>
      </c>
      <c r="Q75" s="41">
        <v>0.83399999999999996</v>
      </c>
      <c r="R75" s="41">
        <v>0.84</v>
      </c>
      <c r="S75" s="41">
        <v>0.89500000000000002</v>
      </c>
    </row>
    <row r="76" spans="1:19">
      <c r="B76" s="41">
        <v>0.875</v>
      </c>
      <c r="C76" s="41">
        <v>0.93100000000000005</v>
      </c>
      <c r="D76" s="41">
        <v>0.94499999999999995</v>
      </c>
      <c r="E76" s="41">
        <v>0.85</v>
      </c>
      <c r="F76" s="41">
        <v>0.89700000000000002</v>
      </c>
      <c r="G76" s="41">
        <v>0.96899999999999997</v>
      </c>
      <c r="H76" s="41">
        <v>0.88100000000000001</v>
      </c>
      <c r="I76" s="41">
        <v>0.89900000000000002</v>
      </c>
      <c r="J76" s="41">
        <v>0.872</v>
      </c>
      <c r="K76" s="41">
        <v>0.85899999999999999</v>
      </c>
      <c r="L76" s="41">
        <v>0.90800000000000003</v>
      </c>
      <c r="M76" s="41">
        <v>0.98499999999999999</v>
      </c>
      <c r="N76" s="41">
        <v>0.90900000000000003</v>
      </c>
      <c r="O76" s="41">
        <v>0.89200000000000002</v>
      </c>
      <c r="P76" s="41">
        <v>0.91600000000000004</v>
      </c>
      <c r="Q76" s="41">
        <v>0.84199999999999997</v>
      </c>
      <c r="R76" s="41">
        <v>0.85899999999999999</v>
      </c>
      <c r="S76" s="41">
        <v>0.95599999999999996</v>
      </c>
    </row>
    <row r="77" spans="1:19">
      <c r="B77" s="41">
        <v>0.85299999999999998</v>
      </c>
      <c r="C77" s="41">
        <v>0.94399999999999995</v>
      </c>
      <c r="D77" s="41">
        <v>0.88700000000000001</v>
      </c>
      <c r="E77" s="41">
        <v>0.89600000000000002</v>
      </c>
      <c r="F77" s="41">
        <v>0.92900000000000005</v>
      </c>
      <c r="G77" s="41">
        <v>0.98699999999999999</v>
      </c>
      <c r="H77" s="41">
        <v>0.84</v>
      </c>
      <c r="I77" s="41">
        <v>0.90500000000000003</v>
      </c>
      <c r="J77" s="41">
        <v>0.90400000000000003</v>
      </c>
      <c r="K77" s="41">
        <v>0.83</v>
      </c>
      <c r="L77" s="41">
        <v>0.93400000000000005</v>
      </c>
      <c r="M77" s="41">
        <v>0.94799999999999995</v>
      </c>
      <c r="N77" s="41">
        <v>0.89800000000000002</v>
      </c>
      <c r="O77" s="41">
        <v>0.94899999999999995</v>
      </c>
      <c r="P77" s="41">
        <v>0.94799999999999995</v>
      </c>
      <c r="Q77" s="41">
        <v>0.80300000000000005</v>
      </c>
      <c r="R77" s="41">
        <v>0.89700000000000002</v>
      </c>
      <c r="S77" s="41">
        <v>0.94299999999999995</v>
      </c>
    </row>
    <row r="78" spans="1:19">
      <c r="B78" s="41">
        <v>0.86499999999999999</v>
      </c>
      <c r="C78" s="41">
        <v>0.92</v>
      </c>
      <c r="D78" s="41">
        <v>0.85899999999999999</v>
      </c>
      <c r="E78" s="41">
        <v>0.91900000000000004</v>
      </c>
      <c r="F78" s="41">
        <v>0.90100000000000002</v>
      </c>
      <c r="G78" s="41">
        <v>0.90300000000000002</v>
      </c>
      <c r="H78" s="41">
        <v>0.84099999999999997</v>
      </c>
      <c r="I78" s="41">
        <v>0.83299999999999996</v>
      </c>
      <c r="J78" s="41">
        <v>0.79800000000000004</v>
      </c>
      <c r="K78" s="41">
        <v>0.90100000000000002</v>
      </c>
      <c r="L78" s="41">
        <v>0.91900000000000004</v>
      </c>
      <c r="M78" s="41">
        <v>0.89600000000000002</v>
      </c>
      <c r="N78" s="41">
        <v>0.82699999999999996</v>
      </c>
      <c r="O78" s="41">
        <v>0.95799999999999996</v>
      </c>
      <c r="P78" s="41">
        <v>0.91600000000000004</v>
      </c>
      <c r="Q78" s="41">
        <v>0.76100000000000001</v>
      </c>
      <c r="R78" s="41">
        <v>0.92400000000000004</v>
      </c>
      <c r="S78" s="41">
        <v>0.92600000000000005</v>
      </c>
    </row>
    <row r="79" spans="1:19">
      <c r="A79" s="41">
        <v>9</v>
      </c>
      <c r="B79" s="41">
        <v>0.92600000000000005</v>
      </c>
      <c r="C79" s="41">
        <v>0.95299999999999996</v>
      </c>
      <c r="D79" s="41">
        <v>0.90100000000000002</v>
      </c>
      <c r="E79" s="41">
        <v>0.93</v>
      </c>
      <c r="F79" s="41">
        <v>0.83399999999999996</v>
      </c>
      <c r="G79" s="41">
        <v>0.93400000000000005</v>
      </c>
      <c r="H79" s="41">
        <v>0.91500000000000004</v>
      </c>
      <c r="I79" s="41">
        <v>0.80300000000000005</v>
      </c>
      <c r="J79" s="41">
        <v>0.84499999999999997</v>
      </c>
      <c r="K79" s="41">
        <v>0.92</v>
      </c>
      <c r="L79" s="41">
        <v>0.91800000000000004</v>
      </c>
      <c r="M79" s="41">
        <v>0.873</v>
      </c>
      <c r="N79" s="41">
        <v>0.83799999999999997</v>
      </c>
      <c r="O79" s="41">
        <v>0.97</v>
      </c>
      <c r="P79" s="41">
        <v>0.89</v>
      </c>
      <c r="Q79" s="41">
        <v>0.84199999999999997</v>
      </c>
      <c r="R79" s="41">
        <v>0.89400000000000002</v>
      </c>
      <c r="S79" s="41">
        <v>0.873</v>
      </c>
    </row>
    <row r="80" spans="1:19">
      <c r="B80" s="41">
        <v>0.90500000000000003</v>
      </c>
      <c r="C80" s="41">
        <v>0.98899999999999999</v>
      </c>
      <c r="D80" s="41">
        <v>0.85699999999999998</v>
      </c>
      <c r="E80" s="41">
        <v>0.93400000000000005</v>
      </c>
      <c r="F80" s="41">
        <v>0.84699999999999998</v>
      </c>
      <c r="G80" s="41">
        <v>0.89800000000000002</v>
      </c>
      <c r="H80" s="41">
        <v>0.88600000000000001</v>
      </c>
      <c r="I80" s="41">
        <v>0.79300000000000004</v>
      </c>
      <c r="J80" s="41">
        <v>0.83299999999999996</v>
      </c>
      <c r="K80" s="41">
        <v>0.91200000000000003</v>
      </c>
      <c r="L80" s="41">
        <v>0.92100000000000004</v>
      </c>
      <c r="M80" s="41">
        <v>0.86799999999999999</v>
      </c>
      <c r="N80" s="41">
        <v>0.89900000000000002</v>
      </c>
      <c r="O80" s="41">
        <v>0.90100000000000002</v>
      </c>
      <c r="P80" s="41">
        <v>0.83799999999999997</v>
      </c>
      <c r="Q80" s="41">
        <v>0.85199999999999998</v>
      </c>
      <c r="R80" s="41">
        <v>0.94499999999999995</v>
      </c>
      <c r="S80" s="41">
        <v>0.82499999999999996</v>
      </c>
    </row>
    <row r="81" spans="1:19">
      <c r="B81" s="41">
        <v>0.93600000000000005</v>
      </c>
      <c r="C81" s="41">
        <v>0.98499999999999999</v>
      </c>
      <c r="D81" s="41">
        <v>0.82399999999999995</v>
      </c>
      <c r="E81" s="41">
        <v>0.92</v>
      </c>
      <c r="F81" s="41">
        <v>0.89400000000000002</v>
      </c>
      <c r="G81" s="41">
        <v>0.85699999999999998</v>
      </c>
      <c r="H81" s="41">
        <v>0.84599999999999997</v>
      </c>
      <c r="I81" s="41">
        <v>0.81399999999999995</v>
      </c>
      <c r="J81" s="41">
        <v>0.85699999999999998</v>
      </c>
      <c r="K81" s="41">
        <v>0.84099999999999997</v>
      </c>
      <c r="L81" s="41">
        <v>0.91200000000000003</v>
      </c>
      <c r="M81" s="41">
        <v>0.91300000000000003</v>
      </c>
      <c r="N81" s="41">
        <v>0.91300000000000003</v>
      </c>
      <c r="O81" s="41">
        <v>0.92</v>
      </c>
      <c r="P81" s="41">
        <v>0.85599999999999998</v>
      </c>
      <c r="Q81" s="41">
        <v>0.81100000000000005</v>
      </c>
      <c r="R81" s="41">
        <v>0.92200000000000004</v>
      </c>
      <c r="S81" s="41">
        <v>0.81499999999999995</v>
      </c>
    </row>
    <row r="82" spans="1:19">
      <c r="B82" s="41">
        <v>0.88300000000000001</v>
      </c>
      <c r="C82" s="41">
        <v>0.91400000000000003</v>
      </c>
      <c r="D82" s="41">
        <v>0.84499999999999997</v>
      </c>
      <c r="E82" s="41">
        <v>0.84099999999999997</v>
      </c>
      <c r="F82" s="41">
        <v>0.83199999999999996</v>
      </c>
      <c r="G82" s="41">
        <v>0.88900000000000001</v>
      </c>
      <c r="H82" s="41">
        <v>0.81299999999999994</v>
      </c>
      <c r="I82" s="41">
        <v>0.78700000000000003</v>
      </c>
      <c r="J82" s="41">
        <v>0.85599999999999998</v>
      </c>
      <c r="K82" s="41">
        <v>0.85299999999999998</v>
      </c>
      <c r="L82" s="41">
        <v>0.85899999999999999</v>
      </c>
      <c r="M82" s="41">
        <v>0.94599999999999995</v>
      </c>
      <c r="N82" s="41">
        <v>0.86299999999999999</v>
      </c>
      <c r="O82" s="41">
        <v>0.84799999999999998</v>
      </c>
      <c r="P82" s="41">
        <v>0.91200000000000003</v>
      </c>
      <c r="Q82" s="41">
        <v>0.79500000000000004</v>
      </c>
      <c r="R82" s="41">
        <v>0.88300000000000001</v>
      </c>
      <c r="S82" s="41">
        <v>0.81899999999999995</v>
      </c>
    </row>
    <row r="83" spans="1:19">
      <c r="B83" s="41">
        <v>0.92500000000000004</v>
      </c>
      <c r="C83" s="41">
        <v>0.94599999999999995</v>
      </c>
      <c r="D83" s="41">
        <v>0.84899999999999998</v>
      </c>
      <c r="E83" s="41">
        <v>0.872</v>
      </c>
      <c r="F83" s="41">
        <v>0.86099999999999999</v>
      </c>
      <c r="G83" s="41">
        <v>0.88800000000000001</v>
      </c>
      <c r="H83" s="41">
        <v>0.91700000000000004</v>
      </c>
      <c r="I83" s="41">
        <v>0.88900000000000001</v>
      </c>
      <c r="J83" s="41">
        <v>0.89200000000000002</v>
      </c>
      <c r="K83" s="41">
        <v>0.93200000000000005</v>
      </c>
      <c r="L83" s="41">
        <v>0.91400000000000003</v>
      </c>
      <c r="M83" s="41">
        <v>0.92600000000000005</v>
      </c>
      <c r="N83" s="41">
        <v>0.91200000000000003</v>
      </c>
      <c r="O83" s="41">
        <v>0.88300000000000001</v>
      </c>
      <c r="P83" s="41">
        <v>0.95</v>
      </c>
      <c r="Q83" s="41">
        <v>0.82099999999999995</v>
      </c>
      <c r="R83" s="41">
        <v>0.85799999999999998</v>
      </c>
      <c r="S83" s="41">
        <v>0.90700000000000003</v>
      </c>
    </row>
    <row r="84" spans="1:19">
      <c r="B84" s="41">
        <v>0.94899999999999995</v>
      </c>
      <c r="C84" s="41">
        <v>0.91300000000000003</v>
      </c>
      <c r="D84" s="41">
        <v>0.877</v>
      </c>
      <c r="E84" s="41">
        <v>0.875</v>
      </c>
      <c r="F84" s="41">
        <v>0.88300000000000001</v>
      </c>
      <c r="G84" s="41">
        <v>0.90300000000000002</v>
      </c>
      <c r="H84" s="41">
        <v>0.871</v>
      </c>
      <c r="I84" s="41">
        <v>0.94399999999999995</v>
      </c>
      <c r="J84" s="41">
        <v>0.94099999999999995</v>
      </c>
      <c r="K84" s="41">
        <v>0.91300000000000003</v>
      </c>
      <c r="L84" s="41">
        <v>0.93200000000000005</v>
      </c>
      <c r="M84" s="41">
        <v>0.90700000000000003</v>
      </c>
      <c r="N84" s="41">
        <v>0.95899999999999996</v>
      </c>
      <c r="O84" s="41">
        <v>0.94299999999999995</v>
      </c>
      <c r="P84" s="41">
        <v>0.91500000000000004</v>
      </c>
      <c r="Q84" s="41">
        <v>0.85099999999999998</v>
      </c>
      <c r="R84" s="41">
        <v>0.84199999999999997</v>
      </c>
      <c r="S84" s="41">
        <v>0.91900000000000004</v>
      </c>
    </row>
    <row r="85" spans="1:19">
      <c r="A85" s="41">
        <v>10</v>
      </c>
      <c r="B85" s="41">
        <v>0.88400000000000001</v>
      </c>
      <c r="C85" s="41">
        <v>0.93600000000000005</v>
      </c>
      <c r="D85" s="41">
        <v>0.84299999999999997</v>
      </c>
      <c r="E85" s="41">
        <v>0.83199999999999996</v>
      </c>
      <c r="F85" s="41">
        <v>0.95299999999999996</v>
      </c>
      <c r="G85" s="41">
        <v>0.86199999999999999</v>
      </c>
      <c r="H85" s="41">
        <v>0.80100000000000005</v>
      </c>
      <c r="I85" s="41">
        <v>0.82499999999999996</v>
      </c>
      <c r="J85" s="41">
        <v>0.91300000000000003</v>
      </c>
      <c r="K85" s="41">
        <v>0.84599999999999997</v>
      </c>
      <c r="L85" s="41">
        <v>0.90900000000000003</v>
      </c>
      <c r="M85" s="41">
        <v>0.91400000000000003</v>
      </c>
      <c r="N85" s="41">
        <v>0.92700000000000005</v>
      </c>
      <c r="O85" s="41">
        <v>0.92300000000000004</v>
      </c>
      <c r="P85" s="41">
        <v>0.88600000000000001</v>
      </c>
      <c r="Q85" s="41">
        <v>0.88400000000000001</v>
      </c>
      <c r="R85" s="41">
        <v>0.873</v>
      </c>
      <c r="S85" s="41">
        <v>0.90400000000000003</v>
      </c>
    </row>
    <row r="86" spans="1:19">
      <c r="B86" s="41">
        <v>0.88100000000000001</v>
      </c>
      <c r="C86" s="41">
        <v>0.90700000000000003</v>
      </c>
      <c r="D86" s="41">
        <v>0.81699999999999995</v>
      </c>
      <c r="E86" s="41">
        <v>0.80900000000000005</v>
      </c>
      <c r="F86" s="41">
        <v>0.996</v>
      </c>
      <c r="G86" s="41">
        <v>0.92100000000000004</v>
      </c>
      <c r="H86" s="41">
        <v>0.84699999999999998</v>
      </c>
      <c r="I86" s="41">
        <v>0.82699999999999996</v>
      </c>
      <c r="J86" s="41">
        <v>0.873</v>
      </c>
      <c r="K86" s="41">
        <v>0.84899999999999998</v>
      </c>
      <c r="L86" s="41">
        <v>0.91200000000000003</v>
      </c>
      <c r="M86" s="41">
        <v>0.88</v>
      </c>
      <c r="N86" s="41">
        <v>0.89600000000000002</v>
      </c>
      <c r="O86" s="41">
        <v>0.94</v>
      </c>
      <c r="P86" s="41">
        <v>0.86</v>
      </c>
      <c r="Q86" s="41">
        <v>0.85599999999999998</v>
      </c>
      <c r="R86" s="41">
        <v>0.85299999999999998</v>
      </c>
      <c r="S86" s="41">
        <v>0.84899999999999998</v>
      </c>
    </row>
    <row r="87" spans="1:19">
      <c r="B87" s="41">
        <v>0.90500000000000003</v>
      </c>
      <c r="C87" s="41">
        <v>0.85899999999999999</v>
      </c>
      <c r="D87" s="41">
        <v>0.83699999999999997</v>
      </c>
      <c r="E87" s="41">
        <v>0.83199999999999996</v>
      </c>
      <c r="F87" s="41">
        <v>0.95</v>
      </c>
      <c r="G87" s="41">
        <v>0.92300000000000004</v>
      </c>
      <c r="H87" s="41">
        <v>0.88800000000000001</v>
      </c>
      <c r="I87" s="41">
        <v>0.82399999999999995</v>
      </c>
      <c r="J87" s="41">
        <v>0.83899999999999997</v>
      </c>
      <c r="K87" s="41">
        <v>0.9</v>
      </c>
      <c r="L87" s="41">
        <v>0.94199999999999995</v>
      </c>
      <c r="M87" s="41">
        <v>0.878</v>
      </c>
      <c r="N87" s="41">
        <v>0.91600000000000004</v>
      </c>
      <c r="O87" s="41">
        <v>0.90600000000000003</v>
      </c>
      <c r="P87" s="41">
        <v>0.89600000000000002</v>
      </c>
      <c r="Q87" s="41">
        <v>0.88300000000000001</v>
      </c>
      <c r="R87" s="41">
        <v>0.85299999999999998</v>
      </c>
      <c r="S87" s="41">
        <v>0.86099999999999999</v>
      </c>
    </row>
    <row r="88" spans="1:19">
      <c r="B88" s="41">
        <v>0.92700000000000005</v>
      </c>
      <c r="C88" s="41">
        <v>0.873</v>
      </c>
      <c r="D88" s="41">
        <v>0.86399999999999999</v>
      </c>
      <c r="E88" s="41">
        <v>0.83</v>
      </c>
      <c r="F88" s="41">
        <v>0.92</v>
      </c>
      <c r="G88" s="41">
        <v>0.91800000000000004</v>
      </c>
      <c r="H88" s="41">
        <v>0.86599999999999999</v>
      </c>
      <c r="I88" s="41">
        <v>0.83</v>
      </c>
      <c r="J88" s="41">
        <v>0.80900000000000005</v>
      </c>
      <c r="K88" s="41">
        <v>0.91</v>
      </c>
      <c r="L88" s="41">
        <v>0.92</v>
      </c>
      <c r="M88" s="41">
        <v>0.88900000000000001</v>
      </c>
      <c r="N88" s="41">
        <v>0.85299999999999998</v>
      </c>
      <c r="O88" s="41">
        <v>0.88300000000000001</v>
      </c>
      <c r="P88" s="41">
        <v>0.93899999999999995</v>
      </c>
      <c r="Q88" s="41">
        <v>0.79</v>
      </c>
      <c r="R88" s="41">
        <v>0.85499999999999998</v>
      </c>
      <c r="S88" s="41">
        <v>0.84399999999999997</v>
      </c>
    </row>
    <row r="89" spans="1:19">
      <c r="B89" s="41">
        <v>0.97399999999999998</v>
      </c>
      <c r="C89" s="41">
        <v>0.89300000000000002</v>
      </c>
      <c r="D89" s="41">
        <v>0.88900000000000001</v>
      </c>
      <c r="E89" s="41">
        <v>0.88300000000000001</v>
      </c>
      <c r="F89" s="41">
        <v>0.88200000000000001</v>
      </c>
      <c r="G89" s="41">
        <v>0.91100000000000003</v>
      </c>
      <c r="H89" s="41">
        <v>0.88100000000000001</v>
      </c>
      <c r="I89" s="41">
        <v>0.77900000000000003</v>
      </c>
      <c r="J89" s="41">
        <v>0.93100000000000005</v>
      </c>
      <c r="K89" s="41">
        <v>0.90100000000000002</v>
      </c>
      <c r="L89" s="41">
        <v>0.877</v>
      </c>
      <c r="M89" s="41">
        <v>0.90100000000000002</v>
      </c>
      <c r="N89" s="41">
        <v>0.86</v>
      </c>
      <c r="O89" s="41">
        <v>0.89300000000000002</v>
      </c>
      <c r="P89" s="41">
        <v>0.88500000000000001</v>
      </c>
      <c r="Q89" s="41">
        <v>0.79400000000000004</v>
      </c>
      <c r="R89" s="41">
        <v>0.877</v>
      </c>
      <c r="S89" s="41">
        <v>0.88100000000000001</v>
      </c>
    </row>
    <row r="90" spans="1:19">
      <c r="A90" s="41">
        <v>11</v>
      </c>
      <c r="B90" s="41">
        <v>0.9</v>
      </c>
      <c r="C90" s="41">
        <v>0.873</v>
      </c>
      <c r="D90" s="41">
        <v>0.85499999999999998</v>
      </c>
      <c r="E90" s="41">
        <v>0.877</v>
      </c>
      <c r="F90" s="41">
        <v>0.91200000000000003</v>
      </c>
      <c r="G90" s="41">
        <v>0.91700000000000004</v>
      </c>
      <c r="H90" s="41">
        <v>0.84</v>
      </c>
      <c r="I90" s="41">
        <v>0.79</v>
      </c>
      <c r="J90" s="41">
        <v>0.97399999999999998</v>
      </c>
      <c r="K90" s="41">
        <v>0.90400000000000003</v>
      </c>
      <c r="L90" s="41">
        <v>0.83599999999999997</v>
      </c>
      <c r="M90" s="41">
        <v>0.91200000000000003</v>
      </c>
      <c r="N90" s="41">
        <v>0.86399999999999999</v>
      </c>
      <c r="O90" s="41">
        <v>0.86599999999999999</v>
      </c>
      <c r="P90" s="41">
        <v>0.93300000000000005</v>
      </c>
      <c r="Q90" s="41">
        <v>0.80800000000000005</v>
      </c>
      <c r="R90" s="41">
        <v>0.82199999999999995</v>
      </c>
      <c r="S90" s="41">
        <v>0.91100000000000003</v>
      </c>
    </row>
    <row r="91" spans="1:19">
      <c r="B91" s="41">
        <v>0.94599999999999995</v>
      </c>
      <c r="C91" s="41">
        <v>0.90600000000000003</v>
      </c>
      <c r="D91" s="41">
        <v>0.90100000000000002</v>
      </c>
      <c r="E91" s="41">
        <v>0.86399999999999999</v>
      </c>
      <c r="F91" s="41">
        <v>0.89400000000000002</v>
      </c>
      <c r="G91" s="41">
        <v>0.92</v>
      </c>
      <c r="H91" s="41">
        <v>0.93899999999999995</v>
      </c>
      <c r="I91" s="41">
        <v>0.87</v>
      </c>
      <c r="J91" s="41">
        <v>0.93200000000000005</v>
      </c>
      <c r="K91" s="41">
        <v>0.89200000000000002</v>
      </c>
      <c r="L91" s="41">
        <v>0.874</v>
      </c>
      <c r="M91" s="41">
        <v>0.91500000000000004</v>
      </c>
      <c r="N91" s="41">
        <v>0.90500000000000003</v>
      </c>
      <c r="O91" s="41">
        <v>0.89300000000000002</v>
      </c>
      <c r="P91" s="41">
        <v>0.93</v>
      </c>
      <c r="Q91" s="41">
        <v>0.81</v>
      </c>
      <c r="R91" s="41">
        <v>0.80500000000000005</v>
      </c>
      <c r="S91" s="41">
        <v>0.9</v>
      </c>
    </row>
    <row r="92" spans="1:19">
      <c r="B92" s="41">
        <v>0.92100000000000004</v>
      </c>
      <c r="C92" s="41">
        <v>0.86</v>
      </c>
      <c r="D92" s="41">
        <v>0.86699999999999999</v>
      </c>
      <c r="E92" s="41">
        <v>0.82499999999999996</v>
      </c>
      <c r="F92" s="41">
        <v>0.82399999999999995</v>
      </c>
      <c r="G92" s="41">
        <v>0.89700000000000002</v>
      </c>
      <c r="H92" s="41">
        <v>0.91</v>
      </c>
      <c r="I92" s="41">
        <v>0.88900000000000001</v>
      </c>
      <c r="J92" s="41">
        <v>0.86799999999999999</v>
      </c>
      <c r="K92" s="41">
        <v>0.91100000000000003</v>
      </c>
      <c r="L92" s="41">
        <v>0.86199999999999999</v>
      </c>
      <c r="M92" s="41">
        <v>0.88600000000000001</v>
      </c>
      <c r="N92" s="41">
        <v>0.89100000000000001</v>
      </c>
      <c r="O92" s="41">
        <v>0.93500000000000005</v>
      </c>
      <c r="P92" s="41">
        <v>0.92800000000000005</v>
      </c>
      <c r="Q92" s="41">
        <v>0.86799999999999999</v>
      </c>
      <c r="R92" s="41">
        <v>0.88200000000000001</v>
      </c>
      <c r="S92" s="41">
        <v>0.91100000000000003</v>
      </c>
    </row>
    <row r="93" spans="1:19">
      <c r="B93" s="41">
        <v>0.92100000000000004</v>
      </c>
      <c r="C93" s="41">
        <v>0.90900000000000003</v>
      </c>
      <c r="D93" s="41">
        <v>0.85399999999999998</v>
      </c>
      <c r="E93" s="41">
        <v>0.84499999999999997</v>
      </c>
      <c r="F93" s="41">
        <v>0.91400000000000003</v>
      </c>
      <c r="G93" s="41">
        <v>0.86299999999999999</v>
      </c>
      <c r="H93" s="41">
        <v>0.89</v>
      </c>
      <c r="I93" s="41">
        <v>0.85099999999999998</v>
      </c>
      <c r="J93" s="41">
        <v>0.85899999999999999</v>
      </c>
      <c r="K93" s="41">
        <v>0.95399999999999996</v>
      </c>
      <c r="L93" s="41">
        <v>0.875</v>
      </c>
      <c r="M93" s="41">
        <v>0.88600000000000001</v>
      </c>
      <c r="N93" s="41">
        <v>0.92400000000000004</v>
      </c>
      <c r="O93" s="41">
        <v>0.95899999999999996</v>
      </c>
      <c r="P93" s="41">
        <v>0.94799999999999995</v>
      </c>
      <c r="Q93" s="41">
        <v>0.86499999999999999</v>
      </c>
      <c r="R93" s="41">
        <v>0.94399999999999995</v>
      </c>
      <c r="S93" s="41">
        <v>0.84899999999999998</v>
      </c>
    </row>
    <row r="94" spans="1:19">
      <c r="B94" s="41">
        <v>0.93799999999999994</v>
      </c>
      <c r="C94" s="41">
        <v>0.95499999999999996</v>
      </c>
      <c r="D94" s="41">
        <v>0.86699999999999999</v>
      </c>
      <c r="E94" s="41">
        <v>0.878</v>
      </c>
      <c r="F94" s="41">
        <v>0.875</v>
      </c>
      <c r="G94" s="41">
        <v>0.83399999999999996</v>
      </c>
      <c r="H94" s="41">
        <v>0.93100000000000005</v>
      </c>
      <c r="I94" s="41">
        <v>0.81499999999999995</v>
      </c>
      <c r="J94" s="41">
        <v>0.875</v>
      </c>
      <c r="K94" s="41">
        <v>0.89400000000000002</v>
      </c>
      <c r="L94" s="41">
        <v>0.91800000000000004</v>
      </c>
      <c r="M94" s="41">
        <v>0.88100000000000001</v>
      </c>
      <c r="N94" s="41">
        <v>0.96599999999999997</v>
      </c>
      <c r="O94" s="41">
        <v>0.90400000000000003</v>
      </c>
      <c r="P94" s="41">
        <v>0.93400000000000005</v>
      </c>
      <c r="Q94" s="41">
        <v>0.86499999999999999</v>
      </c>
      <c r="R94" s="41">
        <v>0.91600000000000004</v>
      </c>
      <c r="S94" s="41">
        <v>0.81399999999999995</v>
      </c>
    </row>
    <row r="95" spans="1:19">
      <c r="B95" s="41">
        <v>0.88800000000000001</v>
      </c>
      <c r="C95" s="41">
        <v>0.92600000000000005</v>
      </c>
      <c r="D95" s="41">
        <v>0.86599999999999999</v>
      </c>
      <c r="E95" s="41">
        <v>0.84599999999999997</v>
      </c>
      <c r="F95" s="41">
        <v>0.91600000000000004</v>
      </c>
      <c r="G95" s="41">
        <v>0.81799999999999995</v>
      </c>
      <c r="H95" s="41">
        <v>0.91</v>
      </c>
      <c r="I95" s="41">
        <v>0.93700000000000006</v>
      </c>
      <c r="J95" s="41">
        <v>0.81200000000000006</v>
      </c>
      <c r="K95" s="41">
        <v>0.89200000000000002</v>
      </c>
      <c r="L95" s="41">
        <v>0.94299999999999995</v>
      </c>
      <c r="M95" s="41">
        <v>0.85399999999999998</v>
      </c>
      <c r="N95" s="41">
        <v>0.90400000000000003</v>
      </c>
      <c r="O95" s="41">
        <v>0.93100000000000005</v>
      </c>
      <c r="P95" s="41">
        <v>0.94199999999999995</v>
      </c>
      <c r="Q95" s="41">
        <v>0.84399999999999997</v>
      </c>
      <c r="R95" s="41">
        <v>0.86699999999999999</v>
      </c>
      <c r="S95" s="41">
        <v>0.83199999999999996</v>
      </c>
    </row>
    <row r="96" spans="1:19">
      <c r="A96" s="41">
        <v>12</v>
      </c>
      <c r="B96" s="41">
        <v>0.86399999999999999</v>
      </c>
      <c r="C96" s="41">
        <v>0.92600000000000005</v>
      </c>
      <c r="D96" s="41">
        <v>0.83899999999999997</v>
      </c>
      <c r="E96" s="41">
        <v>0.82799999999999996</v>
      </c>
      <c r="F96" s="41">
        <v>0.874</v>
      </c>
      <c r="G96" s="41">
        <v>0.85</v>
      </c>
      <c r="H96" s="41">
        <v>0.89900000000000002</v>
      </c>
      <c r="I96" s="41">
        <v>0.89</v>
      </c>
      <c r="J96" s="41">
        <v>0.85199999999999998</v>
      </c>
      <c r="K96" s="41">
        <v>0.85799999999999998</v>
      </c>
      <c r="L96" s="41">
        <v>0.88900000000000001</v>
      </c>
      <c r="M96" s="41">
        <v>0.82599999999999996</v>
      </c>
      <c r="N96" s="41">
        <v>0.93799999999999994</v>
      </c>
      <c r="O96" s="41">
        <v>0.93700000000000006</v>
      </c>
      <c r="P96" s="41">
        <v>0.89200000000000002</v>
      </c>
      <c r="Q96" s="41">
        <v>0.84499999999999997</v>
      </c>
      <c r="R96" s="41">
        <v>0.85399999999999998</v>
      </c>
      <c r="S96" s="41">
        <v>0.81200000000000006</v>
      </c>
    </row>
    <row r="97" spans="1:19">
      <c r="B97" s="41">
        <v>0.84699999999999998</v>
      </c>
      <c r="C97" s="41">
        <v>0.96499999999999997</v>
      </c>
      <c r="D97" s="41">
        <v>0.83899999999999997</v>
      </c>
      <c r="E97" s="41">
        <v>0.80400000000000005</v>
      </c>
      <c r="F97" s="41">
        <v>0.81499999999999995</v>
      </c>
      <c r="G97" s="41">
        <v>0.88800000000000001</v>
      </c>
      <c r="H97" s="41">
        <v>0.85799999999999998</v>
      </c>
      <c r="I97" s="41">
        <v>0.83199999999999996</v>
      </c>
      <c r="J97" s="41">
        <v>0.80700000000000005</v>
      </c>
      <c r="K97" s="41">
        <v>0.84399999999999997</v>
      </c>
      <c r="L97" s="41">
        <v>0.86899999999999999</v>
      </c>
      <c r="M97" s="41">
        <v>0.874</v>
      </c>
      <c r="N97" s="41">
        <v>0.91900000000000004</v>
      </c>
      <c r="O97" s="41">
        <v>0.92200000000000004</v>
      </c>
      <c r="P97" s="41">
        <v>0.83799999999999997</v>
      </c>
      <c r="Q97" s="41">
        <v>0.84699999999999998</v>
      </c>
      <c r="R97" s="41">
        <v>0.84099999999999997</v>
      </c>
      <c r="S97" s="41">
        <v>0.81299999999999994</v>
      </c>
    </row>
    <row r="98" spans="1:19">
      <c r="B98" s="41">
        <v>0.84399999999999997</v>
      </c>
      <c r="C98" s="41">
        <v>0.96299999999999997</v>
      </c>
      <c r="D98" s="41">
        <v>0.81200000000000006</v>
      </c>
      <c r="E98" s="41">
        <v>0.80900000000000005</v>
      </c>
      <c r="F98" s="41">
        <v>0.90300000000000002</v>
      </c>
      <c r="G98" s="41">
        <v>0.85699999999999998</v>
      </c>
      <c r="H98" s="41">
        <v>0.78900000000000003</v>
      </c>
      <c r="I98" s="41">
        <v>0.86399999999999999</v>
      </c>
      <c r="J98" s="41">
        <v>0.80700000000000005</v>
      </c>
      <c r="K98" s="41">
        <v>0.83199999999999996</v>
      </c>
      <c r="L98" s="41">
        <v>0.875</v>
      </c>
      <c r="M98" s="41">
        <v>0.88300000000000001</v>
      </c>
      <c r="N98" s="41">
        <v>0.90600000000000003</v>
      </c>
      <c r="O98" s="41">
        <v>0.92400000000000004</v>
      </c>
      <c r="P98" s="41">
        <v>0.85</v>
      </c>
      <c r="Q98" s="41">
        <v>0.81599999999999995</v>
      </c>
      <c r="R98" s="41">
        <v>0.83599999999999997</v>
      </c>
      <c r="S98" s="41">
        <v>0.88700000000000001</v>
      </c>
    </row>
    <row r="99" spans="1:19">
      <c r="B99" s="41">
        <v>0.84099999999999997</v>
      </c>
      <c r="C99" s="41">
        <v>0.96099999999999997</v>
      </c>
      <c r="D99" s="41">
        <v>0.82799999999999996</v>
      </c>
      <c r="E99" s="41">
        <v>0.86299999999999999</v>
      </c>
      <c r="F99" s="41">
        <v>0.83899999999999997</v>
      </c>
      <c r="G99" s="41">
        <v>0.82399999999999995</v>
      </c>
      <c r="H99" s="41">
        <v>0.83</v>
      </c>
      <c r="I99" s="41">
        <v>0.80500000000000005</v>
      </c>
      <c r="J99" s="41">
        <v>0.878</v>
      </c>
      <c r="K99" s="41">
        <v>0.89800000000000002</v>
      </c>
      <c r="L99" s="41">
        <v>0.85899999999999999</v>
      </c>
      <c r="M99" s="41">
        <v>0.90100000000000002</v>
      </c>
      <c r="N99" s="41">
        <v>0.90800000000000003</v>
      </c>
      <c r="O99" s="41">
        <v>0.94499999999999995</v>
      </c>
      <c r="P99" s="41">
        <v>0.88200000000000001</v>
      </c>
      <c r="Q99" s="41">
        <v>0.83399999999999996</v>
      </c>
      <c r="R99" s="41">
        <v>0.85599999999999998</v>
      </c>
      <c r="S99" s="41">
        <v>0.86599999999999999</v>
      </c>
    </row>
    <row r="100" spans="1:19">
      <c r="B100" s="41">
        <v>0.92300000000000004</v>
      </c>
      <c r="C100" s="41">
        <v>0.95199999999999996</v>
      </c>
      <c r="D100" s="41">
        <v>0.82599999999999996</v>
      </c>
      <c r="E100" s="41">
        <v>0.86499999999999999</v>
      </c>
      <c r="F100" s="41">
        <v>0.84799999999999998</v>
      </c>
      <c r="G100" s="41">
        <v>0.86799999999999999</v>
      </c>
      <c r="H100" s="41">
        <v>0.80700000000000005</v>
      </c>
      <c r="I100" s="41">
        <v>0.81599999999999995</v>
      </c>
      <c r="J100" s="41">
        <v>0.94599999999999995</v>
      </c>
      <c r="K100" s="41">
        <v>0.879</v>
      </c>
      <c r="L100" s="41">
        <v>0.85899999999999999</v>
      </c>
      <c r="M100" s="41">
        <v>0.9</v>
      </c>
      <c r="N100" s="41">
        <v>0.86099999999999999</v>
      </c>
      <c r="O100" s="41">
        <v>0.90700000000000003</v>
      </c>
      <c r="P100" s="41">
        <v>0.90300000000000002</v>
      </c>
      <c r="Q100" s="41">
        <v>0.9</v>
      </c>
      <c r="R100" s="41">
        <v>0.89200000000000002</v>
      </c>
      <c r="S100" s="41">
        <v>0.86499999999999999</v>
      </c>
    </row>
    <row r="101" spans="1:19">
      <c r="A101" s="41">
        <v>13</v>
      </c>
      <c r="B101" s="41">
        <v>0.94299999999999995</v>
      </c>
      <c r="C101" s="41">
        <v>0.96099999999999997</v>
      </c>
      <c r="D101" s="41">
        <v>0.86299999999999999</v>
      </c>
      <c r="E101" s="41">
        <v>0.84899999999999998</v>
      </c>
      <c r="F101" s="41">
        <v>0.872</v>
      </c>
      <c r="G101" s="41">
        <v>0.91</v>
      </c>
      <c r="H101" s="41">
        <v>0.82</v>
      </c>
      <c r="I101" s="41">
        <v>0.84699999999999998</v>
      </c>
      <c r="J101" s="41">
        <v>0.95299999999999996</v>
      </c>
      <c r="K101" s="41">
        <v>0.86799999999999999</v>
      </c>
      <c r="L101" s="41">
        <v>0.86699999999999999</v>
      </c>
      <c r="M101" s="41">
        <v>0.93899999999999995</v>
      </c>
      <c r="N101" s="41">
        <v>0.83099999999999996</v>
      </c>
      <c r="O101" s="41">
        <v>0.88</v>
      </c>
      <c r="P101" s="41">
        <v>0.94199999999999995</v>
      </c>
      <c r="Q101" s="41">
        <v>0.79500000000000004</v>
      </c>
      <c r="R101" s="41">
        <v>0.89200000000000002</v>
      </c>
      <c r="S101" s="41">
        <v>0.874</v>
      </c>
    </row>
    <row r="102" spans="1:19">
      <c r="B102" s="41">
        <v>0.89</v>
      </c>
      <c r="C102" s="41">
        <v>0.90500000000000003</v>
      </c>
      <c r="D102" s="41">
        <v>0.86899999999999999</v>
      </c>
      <c r="E102" s="41">
        <v>0.82799999999999996</v>
      </c>
      <c r="F102" s="41">
        <v>0.85699999999999998</v>
      </c>
      <c r="G102" s="41">
        <v>0.97499999999999998</v>
      </c>
      <c r="H102" s="41">
        <v>0.81100000000000005</v>
      </c>
      <c r="I102" s="41">
        <v>0.81100000000000005</v>
      </c>
      <c r="J102" s="41">
        <v>0.95499999999999996</v>
      </c>
      <c r="K102" s="41">
        <v>0.88500000000000001</v>
      </c>
      <c r="L102" s="41">
        <v>0.91200000000000003</v>
      </c>
      <c r="M102" s="41">
        <v>0.91300000000000003</v>
      </c>
      <c r="N102" s="41">
        <v>0.83799999999999997</v>
      </c>
      <c r="O102" s="41">
        <v>0.86799999999999999</v>
      </c>
      <c r="P102" s="41">
        <v>0.94699999999999995</v>
      </c>
      <c r="Q102" s="41">
        <v>0.78200000000000003</v>
      </c>
      <c r="R102" s="41">
        <v>0.85599999999999998</v>
      </c>
      <c r="S102" s="41">
        <v>0.89100000000000001</v>
      </c>
    </row>
    <row r="103" spans="1:19">
      <c r="B103" s="41">
        <v>0.93</v>
      </c>
      <c r="C103" s="41">
        <v>0.88200000000000001</v>
      </c>
      <c r="D103" s="41">
        <v>0.871</v>
      </c>
      <c r="E103" s="41">
        <v>0.81100000000000005</v>
      </c>
      <c r="F103" s="41">
        <v>0.88400000000000001</v>
      </c>
      <c r="G103" s="41">
        <v>0.93899999999999995</v>
      </c>
      <c r="H103" s="41">
        <v>0.82</v>
      </c>
      <c r="I103" s="41">
        <v>0.86199999999999999</v>
      </c>
      <c r="J103" s="41">
        <v>0.92</v>
      </c>
      <c r="K103" s="41">
        <v>0.85899999999999999</v>
      </c>
      <c r="L103" s="41">
        <v>0.93300000000000005</v>
      </c>
      <c r="M103" s="41">
        <v>0.92300000000000004</v>
      </c>
      <c r="N103" s="41">
        <v>0.90300000000000002</v>
      </c>
      <c r="O103" s="41">
        <v>0.95899999999999996</v>
      </c>
      <c r="P103" s="41">
        <v>0.93400000000000005</v>
      </c>
      <c r="Q103" s="41">
        <v>0.78500000000000003</v>
      </c>
      <c r="R103" s="41">
        <v>0.89200000000000002</v>
      </c>
      <c r="S103" s="41">
        <v>0.94</v>
      </c>
    </row>
    <row r="104" spans="1:19">
      <c r="B104" s="41">
        <v>0.89700000000000002</v>
      </c>
      <c r="C104" s="41">
        <v>0.874</v>
      </c>
      <c r="D104" s="41">
        <v>0.85699999999999998</v>
      </c>
      <c r="E104" s="41">
        <v>0.80800000000000005</v>
      </c>
      <c r="F104" s="41">
        <v>0.86399999999999999</v>
      </c>
      <c r="G104" s="41">
        <v>0.93300000000000005</v>
      </c>
      <c r="H104" s="41">
        <v>0.82</v>
      </c>
      <c r="I104" s="41">
        <v>0.85899999999999999</v>
      </c>
      <c r="J104" s="41">
        <v>0.93700000000000006</v>
      </c>
      <c r="K104" s="41">
        <v>0.88300000000000001</v>
      </c>
      <c r="L104" s="41">
        <v>0.88800000000000001</v>
      </c>
      <c r="M104" s="41">
        <v>0.89400000000000002</v>
      </c>
      <c r="N104" s="41">
        <v>0.90900000000000003</v>
      </c>
      <c r="O104" s="41">
        <v>0.92200000000000004</v>
      </c>
      <c r="P104" s="41">
        <v>0.88600000000000001</v>
      </c>
      <c r="Q104" s="41">
        <v>0.79100000000000004</v>
      </c>
      <c r="R104" s="41">
        <v>0.86499999999999999</v>
      </c>
      <c r="S104" s="41">
        <v>0.90500000000000003</v>
      </c>
    </row>
    <row r="105" spans="1:19">
      <c r="B105" s="41">
        <v>0.99299999999999999</v>
      </c>
      <c r="C105" s="41">
        <v>0.89300000000000002</v>
      </c>
      <c r="D105" s="41">
        <v>0.81100000000000005</v>
      </c>
      <c r="E105" s="41">
        <v>0.86099999999999999</v>
      </c>
      <c r="F105" s="41">
        <v>0.85799999999999998</v>
      </c>
      <c r="G105" s="41">
        <v>0.94199999999999995</v>
      </c>
      <c r="H105" s="41">
        <v>0.83399999999999996</v>
      </c>
      <c r="I105" s="41">
        <v>0.78800000000000003</v>
      </c>
      <c r="J105" s="41">
        <v>0.90400000000000003</v>
      </c>
      <c r="K105" s="41">
        <v>0.90500000000000003</v>
      </c>
      <c r="L105" s="41">
        <v>0.88300000000000001</v>
      </c>
      <c r="M105" s="41">
        <v>0.86099999999999999</v>
      </c>
      <c r="N105" s="41">
        <v>0.94</v>
      </c>
      <c r="O105" s="41">
        <v>0.90600000000000003</v>
      </c>
      <c r="P105" s="41">
        <v>0.871</v>
      </c>
      <c r="Q105" s="41">
        <v>0.80600000000000005</v>
      </c>
      <c r="R105" s="41">
        <v>0.92200000000000004</v>
      </c>
      <c r="S105" s="41">
        <v>0.877</v>
      </c>
    </row>
    <row r="106" spans="1:19">
      <c r="B106" s="41">
        <v>0.94699999999999995</v>
      </c>
      <c r="C106" s="41">
        <v>0.94699999999999995</v>
      </c>
      <c r="D106" s="41">
        <v>0.80400000000000005</v>
      </c>
      <c r="E106" s="41">
        <v>0.81200000000000006</v>
      </c>
      <c r="F106" s="41">
        <v>0.84799999999999998</v>
      </c>
      <c r="G106" s="41">
        <v>0.90200000000000002</v>
      </c>
      <c r="H106" s="41">
        <v>0.78</v>
      </c>
      <c r="I106" s="41">
        <v>0.79900000000000004</v>
      </c>
      <c r="J106" s="41">
        <v>0.85599999999999998</v>
      </c>
      <c r="K106" s="41">
        <v>0.90700000000000003</v>
      </c>
      <c r="L106" s="41">
        <v>0.876</v>
      </c>
      <c r="M106" s="41">
        <v>0.872</v>
      </c>
      <c r="N106" s="41">
        <v>0.88100000000000001</v>
      </c>
      <c r="O106" s="41">
        <v>0.877</v>
      </c>
      <c r="P106" s="41">
        <v>0.90200000000000002</v>
      </c>
      <c r="Q106" s="41">
        <v>0.76900000000000002</v>
      </c>
      <c r="R106" s="41">
        <v>0.86299999999999999</v>
      </c>
      <c r="S106" s="41">
        <v>0.83899999999999997</v>
      </c>
    </row>
    <row r="107" spans="1:19">
      <c r="A107" s="41">
        <v>14</v>
      </c>
      <c r="B107" s="41">
        <v>0.90400000000000003</v>
      </c>
      <c r="C107" s="41">
        <v>0.97499999999999998</v>
      </c>
      <c r="D107" s="41">
        <v>0.79900000000000004</v>
      </c>
      <c r="E107" s="41">
        <v>0.83</v>
      </c>
      <c r="F107" s="41">
        <v>0.83399999999999996</v>
      </c>
      <c r="G107" s="41">
        <v>0.88900000000000001</v>
      </c>
      <c r="H107" s="41">
        <v>0.82899999999999996</v>
      </c>
      <c r="I107" s="41">
        <v>0.80700000000000005</v>
      </c>
      <c r="J107" s="41">
        <v>0.85599999999999998</v>
      </c>
      <c r="K107" s="41">
        <v>0.92700000000000005</v>
      </c>
      <c r="L107" s="41">
        <v>0.85</v>
      </c>
      <c r="M107" s="41">
        <v>0.89100000000000001</v>
      </c>
      <c r="N107" s="41">
        <v>0.875</v>
      </c>
      <c r="O107" s="41">
        <v>0.83499999999999996</v>
      </c>
      <c r="P107" s="41">
        <v>0.91700000000000004</v>
      </c>
      <c r="Q107" s="41">
        <v>0.873</v>
      </c>
      <c r="R107" s="41">
        <v>0.80900000000000005</v>
      </c>
      <c r="S107" s="41">
        <v>0.89</v>
      </c>
    </row>
    <row r="108" spans="1:19">
      <c r="B108" s="41">
        <v>0.91400000000000003</v>
      </c>
      <c r="C108" s="41">
        <v>0.96899999999999997</v>
      </c>
      <c r="D108" s="41">
        <v>0.85199999999999998</v>
      </c>
      <c r="E108" s="41">
        <v>0.81299999999999994</v>
      </c>
      <c r="F108" s="41">
        <v>0.83399999999999996</v>
      </c>
      <c r="G108" s="41">
        <v>0.97199999999999998</v>
      </c>
      <c r="H108" s="41">
        <v>0.83599999999999997</v>
      </c>
      <c r="I108" s="41">
        <v>0.81499999999999995</v>
      </c>
      <c r="J108" s="41">
        <v>0.93799999999999994</v>
      </c>
      <c r="K108" s="41">
        <v>0.89300000000000002</v>
      </c>
      <c r="L108" s="41">
        <v>0.879</v>
      </c>
      <c r="M108" s="41">
        <v>0.88</v>
      </c>
      <c r="N108" s="41">
        <v>0.90200000000000002</v>
      </c>
      <c r="O108" s="41">
        <v>0.89100000000000001</v>
      </c>
      <c r="P108" s="41">
        <v>0.871</v>
      </c>
      <c r="Q108" s="41">
        <v>0.876</v>
      </c>
      <c r="R108" s="41">
        <v>0.81299999999999994</v>
      </c>
      <c r="S108" s="41">
        <v>0.91400000000000003</v>
      </c>
    </row>
    <row r="109" spans="1:19">
      <c r="B109" s="41">
        <v>0.874</v>
      </c>
      <c r="C109" s="41">
        <v>0.94399999999999995</v>
      </c>
      <c r="D109" s="41">
        <v>0.89800000000000002</v>
      </c>
      <c r="E109" s="41">
        <v>0.79800000000000004</v>
      </c>
      <c r="F109" s="41">
        <v>0.81100000000000005</v>
      </c>
      <c r="G109" s="41">
        <v>0.95699999999999996</v>
      </c>
      <c r="H109" s="41">
        <v>0.83799999999999997</v>
      </c>
      <c r="I109" s="41">
        <v>0.76400000000000001</v>
      </c>
      <c r="J109" s="41">
        <v>0.91100000000000003</v>
      </c>
      <c r="K109" s="41">
        <v>0.82699999999999996</v>
      </c>
      <c r="L109" s="41">
        <v>0.93</v>
      </c>
      <c r="M109" s="41">
        <v>0.91300000000000003</v>
      </c>
      <c r="N109" s="41">
        <v>0.88600000000000001</v>
      </c>
      <c r="O109" s="41">
        <v>0.89200000000000002</v>
      </c>
      <c r="P109" s="41">
        <v>0.89200000000000002</v>
      </c>
      <c r="Q109" s="41">
        <v>0.83899999999999997</v>
      </c>
      <c r="R109" s="41">
        <v>0.81399999999999995</v>
      </c>
      <c r="S109" s="41">
        <v>0.86</v>
      </c>
    </row>
    <row r="110" spans="1:19">
      <c r="B110" s="41">
        <v>0.84699999999999998</v>
      </c>
      <c r="C110" s="41">
        <v>0.98499999999999999</v>
      </c>
      <c r="D110" s="41">
        <v>0.90300000000000002</v>
      </c>
      <c r="E110" s="41">
        <v>0.755</v>
      </c>
      <c r="F110" s="41">
        <v>0.83</v>
      </c>
      <c r="G110" s="41">
        <v>0.89500000000000002</v>
      </c>
      <c r="H110" s="41">
        <v>0.79600000000000004</v>
      </c>
      <c r="I110" s="41">
        <v>0.83199999999999996</v>
      </c>
      <c r="J110" s="41">
        <v>0.90200000000000002</v>
      </c>
      <c r="K110" s="41">
        <v>0.91</v>
      </c>
      <c r="L110" s="41">
        <v>0.92700000000000005</v>
      </c>
      <c r="M110" s="41">
        <v>0.88700000000000001</v>
      </c>
      <c r="N110" s="41">
        <v>0.88600000000000001</v>
      </c>
      <c r="O110" s="41">
        <v>0.90300000000000002</v>
      </c>
      <c r="P110" s="41">
        <v>0.85599999999999998</v>
      </c>
      <c r="Q110" s="41">
        <v>0.78400000000000003</v>
      </c>
      <c r="R110" s="41">
        <v>0.81499999999999995</v>
      </c>
      <c r="S110" s="41">
        <v>0.85199999999999998</v>
      </c>
    </row>
    <row r="111" spans="1:19">
      <c r="B111" s="41">
        <v>0.97299999999999998</v>
      </c>
      <c r="C111" s="41">
        <v>0.93799999999999994</v>
      </c>
      <c r="D111" s="41">
        <v>0.84</v>
      </c>
      <c r="E111" s="41">
        <v>0.78200000000000003</v>
      </c>
      <c r="F111" s="41">
        <v>0.872</v>
      </c>
      <c r="G111" s="41">
        <v>0.86799999999999999</v>
      </c>
      <c r="H111" s="41">
        <v>0.78100000000000003</v>
      </c>
      <c r="I111" s="41">
        <v>0.82599999999999996</v>
      </c>
      <c r="J111" s="41">
        <v>0.94</v>
      </c>
      <c r="K111" s="41">
        <v>0.90700000000000003</v>
      </c>
      <c r="L111" s="41">
        <v>0.92600000000000005</v>
      </c>
      <c r="M111" s="41">
        <v>0.88400000000000001</v>
      </c>
      <c r="N111" s="41">
        <v>0.83</v>
      </c>
      <c r="O111" s="41">
        <v>0.97199999999999998</v>
      </c>
      <c r="P111" s="41">
        <v>0.86899999999999999</v>
      </c>
      <c r="Q111" s="41">
        <v>0.80800000000000005</v>
      </c>
      <c r="R111" s="41">
        <v>0.82299999999999995</v>
      </c>
      <c r="S111" s="41">
        <v>0.86</v>
      </c>
    </row>
    <row r="112" spans="1:19">
      <c r="A112" s="41">
        <v>15</v>
      </c>
      <c r="B112" s="41">
        <v>0.96399999999999997</v>
      </c>
      <c r="C112" s="41">
        <v>0.88100000000000001</v>
      </c>
      <c r="D112" s="41">
        <v>0.77600000000000002</v>
      </c>
      <c r="E112" s="41">
        <v>0.84699999999999998</v>
      </c>
      <c r="F112" s="41">
        <v>0.92400000000000004</v>
      </c>
      <c r="G112" s="41">
        <v>0.85599999999999998</v>
      </c>
      <c r="H112" s="41">
        <v>0.81499999999999995</v>
      </c>
      <c r="I112" s="41">
        <v>0.81200000000000006</v>
      </c>
      <c r="J112" s="41">
        <v>0.88700000000000001</v>
      </c>
      <c r="K112" s="41">
        <v>0.88100000000000001</v>
      </c>
      <c r="L112" s="41">
        <v>0.92100000000000004</v>
      </c>
      <c r="M112" s="41">
        <v>0.86299999999999999</v>
      </c>
      <c r="N112" s="41">
        <v>0.81599999999999995</v>
      </c>
      <c r="O112" s="41">
        <v>0.98399999999999999</v>
      </c>
      <c r="P112" s="41">
        <v>0.83899999999999997</v>
      </c>
      <c r="Q112" s="41">
        <v>0.79300000000000004</v>
      </c>
      <c r="R112" s="41">
        <v>0.82099999999999995</v>
      </c>
      <c r="S112" s="41">
        <v>0.85299999999999998</v>
      </c>
    </row>
    <row r="113" spans="1:19">
      <c r="B113" s="41">
        <v>0.95699999999999996</v>
      </c>
      <c r="C113" s="41">
        <v>0.88</v>
      </c>
      <c r="D113" s="41">
        <v>0.80100000000000005</v>
      </c>
      <c r="E113" s="41">
        <v>0.85199999999999998</v>
      </c>
      <c r="F113" s="41">
        <v>0.88200000000000001</v>
      </c>
      <c r="G113" s="41">
        <v>0.83299999999999996</v>
      </c>
      <c r="H113" s="41">
        <v>0.79600000000000004</v>
      </c>
      <c r="I113" s="41">
        <v>0.92100000000000004</v>
      </c>
      <c r="J113" s="41">
        <v>0.83799999999999997</v>
      </c>
      <c r="K113" s="41">
        <v>0.83899999999999997</v>
      </c>
      <c r="L113" s="41">
        <v>0.92600000000000005</v>
      </c>
      <c r="M113" s="41">
        <v>0.82399999999999995</v>
      </c>
      <c r="N113" s="41">
        <v>0.90400000000000003</v>
      </c>
      <c r="O113" s="41">
        <v>0.93300000000000005</v>
      </c>
      <c r="P113" s="41">
        <v>0.80600000000000005</v>
      </c>
      <c r="Q113" s="41">
        <v>0.77900000000000003</v>
      </c>
      <c r="R113" s="41">
        <v>0.92800000000000005</v>
      </c>
      <c r="S113" s="41">
        <v>0.83299999999999996</v>
      </c>
    </row>
    <row r="114" spans="1:19">
      <c r="B114" s="41">
        <v>0.93700000000000006</v>
      </c>
      <c r="C114" s="41">
        <v>0.92</v>
      </c>
      <c r="D114" s="41">
        <v>0.82199999999999995</v>
      </c>
      <c r="E114" s="41">
        <v>0.91400000000000003</v>
      </c>
      <c r="F114" s="41">
        <v>0.86799999999999999</v>
      </c>
      <c r="G114" s="41">
        <v>1.0049999999999999</v>
      </c>
      <c r="H114" s="41">
        <v>0.82599999999999996</v>
      </c>
      <c r="I114" s="41">
        <v>0.85799999999999998</v>
      </c>
      <c r="J114" s="41">
        <v>0.81499999999999995</v>
      </c>
      <c r="K114" s="41">
        <v>0.94499999999999995</v>
      </c>
      <c r="L114" s="41">
        <v>0.92500000000000004</v>
      </c>
      <c r="M114" s="41">
        <v>0.84799999999999998</v>
      </c>
      <c r="N114" s="41">
        <v>0.89400000000000002</v>
      </c>
      <c r="O114" s="41">
        <v>0.93899999999999995</v>
      </c>
      <c r="P114" s="41">
        <v>0.80800000000000005</v>
      </c>
      <c r="Q114" s="41">
        <v>0.78700000000000003</v>
      </c>
      <c r="R114" s="41">
        <v>0.87</v>
      </c>
      <c r="S114" s="41">
        <v>0.84</v>
      </c>
    </row>
    <row r="115" spans="1:19">
      <c r="B115" s="41">
        <v>0.91700000000000004</v>
      </c>
      <c r="C115" s="41">
        <v>0.91800000000000004</v>
      </c>
      <c r="D115" s="41">
        <v>0.80900000000000005</v>
      </c>
      <c r="E115" s="41">
        <v>0.84699999999999998</v>
      </c>
      <c r="F115" s="41">
        <v>0.86599999999999999</v>
      </c>
      <c r="G115" s="41">
        <v>0.95699999999999996</v>
      </c>
      <c r="H115" s="41">
        <v>0.90600000000000003</v>
      </c>
      <c r="I115" s="41">
        <v>0.86799999999999999</v>
      </c>
      <c r="J115" s="41">
        <v>0.80500000000000005</v>
      </c>
      <c r="K115" s="41">
        <v>0.90400000000000003</v>
      </c>
      <c r="L115" s="41">
        <v>0.86899999999999999</v>
      </c>
      <c r="M115" s="41">
        <v>0.85899999999999999</v>
      </c>
      <c r="N115" s="41">
        <v>0.90200000000000002</v>
      </c>
      <c r="O115" s="41">
        <v>0.84199999999999997</v>
      </c>
      <c r="P115" s="41">
        <v>0.85499999999999998</v>
      </c>
      <c r="Q115" s="41">
        <v>0.81100000000000005</v>
      </c>
      <c r="R115" s="41">
        <v>0.85399999999999998</v>
      </c>
      <c r="S115" s="41">
        <v>0.86899999999999999</v>
      </c>
    </row>
    <row r="116" spans="1:19">
      <c r="B116" s="41">
        <v>0.85299999999999998</v>
      </c>
      <c r="C116" s="41">
        <v>0.875</v>
      </c>
      <c r="D116" s="41">
        <v>0.85499999999999998</v>
      </c>
      <c r="E116" s="41">
        <v>0.85199999999999998</v>
      </c>
      <c r="F116" s="41">
        <v>0.85799999999999998</v>
      </c>
      <c r="G116" s="41">
        <v>0.97099999999999997</v>
      </c>
      <c r="H116" s="41">
        <v>0.92800000000000005</v>
      </c>
      <c r="I116" s="41">
        <v>0.79500000000000004</v>
      </c>
      <c r="J116" s="41">
        <v>0.89100000000000001</v>
      </c>
      <c r="K116" s="41">
        <v>0.95399999999999996</v>
      </c>
      <c r="L116" s="41">
        <v>0.86099999999999999</v>
      </c>
      <c r="M116" s="41">
        <v>0.86199999999999999</v>
      </c>
      <c r="N116" s="41">
        <v>0.83399999999999996</v>
      </c>
      <c r="O116" s="41">
        <v>0.83</v>
      </c>
      <c r="P116" s="41">
        <v>0.877</v>
      </c>
      <c r="Q116" s="41">
        <v>0.80900000000000005</v>
      </c>
      <c r="R116" s="41">
        <v>0.83199999999999996</v>
      </c>
      <c r="S116" s="41">
        <v>0.84499999999999997</v>
      </c>
    </row>
    <row r="117" spans="1:19">
      <c r="B117" s="41">
        <v>0.93</v>
      </c>
      <c r="C117" s="41">
        <v>0.86399999999999999</v>
      </c>
      <c r="D117" s="41">
        <v>0.81100000000000005</v>
      </c>
      <c r="E117" s="41">
        <v>0.872</v>
      </c>
      <c r="F117" s="41">
        <v>0.84299999999999997</v>
      </c>
      <c r="G117" s="41">
        <v>0.95499999999999996</v>
      </c>
      <c r="H117" s="41">
        <v>0.92900000000000005</v>
      </c>
      <c r="I117" s="41">
        <v>0.81200000000000006</v>
      </c>
      <c r="J117" s="41">
        <v>0.89800000000000002</v>
      </c>
      <c r="K117" s="41">
        <v>0.93400000000000005</v>
      </c>
      <c r="L117" s="41">
        <v>0.84599999999999997</v>
      </c>
      <c r="M117" s="41">
        <v>0.85</v>
      </c>
      <c r="N117" s="41">
        <v>0.86499999999999999</v>
      </c>
      <c r="O117" s="41">
        <v>0.89100000000000001</v>
      </c>
      <c r="P117" s="41">
        <v>0.81100000000000005</v>
      </c>
      <c r="Q117" s="41">
        <v>0.88100000000000001</v>
      </c>
      <c r="R117" s="41">
        <v>0.878</v>
      </c>
      <c r="S117" s="41">
        <v>0.81599999999999995</v>
      </c>
    </row>
    <row r="118" spans="1:19">
      <c r="A118" s="41">
        <v>16</v>
      </c>
      <c r="B118" s="41">
        <v>0.91500000000000004</v>
      </c>
      <c r="C118" s="41">
        <v>0.86899999999999999</v>
      </c>
      <c r="D118" s="41">
        <v>0.83699999999999997</v>
      </c>
      <c r="E118" s="41">
        <v>0.83</v>
      </c>
      <c r="F118" s="41">
        <v>0.91200000000000003</v>
      </c>
      <c r="G118" s="41">
        <v>0.95499999999999996</v>
      </c>
      <c r="H118" s="41">
        <v>0.89400000000000002</v>
      </c>
      <c r="I118" s="41">
        <v>0.87</v>
      </c>
      <c r="J118" s="41">
        <v>0.86</v>
      </c>
      <c r="K118" s="41">
        <v>0.87</v>
      </c>
      <c r="L118" s="41">
        <v>0.85399999999999998</v>
      </c>
      <c r="M118" s="41">
        <v>0.91100000000000003</v>
      </c>
      <c r="N118" s="41">
        <v>0.91600000000000004</v>
      </c>
      <c r="O118" s="41">
        <v>0.90400000000000003</v>
      </c>
      <c r="P118" s="41">
        <v>0.85</v>
      </c>
      <c r="Q118" s="41">
        <v>0.84599999999999997</v>
      </c>
      <c r="R118" s="41">
        <v>0.88200000000000001</v>
      </c>
      <c r="S118" s="41">
        <v>0.91900000000000004</v>
      </c>
    </row>
    <row r="119" spans="1:19">
      <c r="B119" s="41">
        <v>0.94099999999999995</v>
      </c>
      <c r="C119" s="41">
        <v>0.875</v>
      </c>
      <c r="D119" s="41">
        <v>0.81100000000000005</v>
      </c>
      <c r="E119" s="41">
        <v>0.82199999999999995</v>
      </c>
      <c r="F119" s="41">
        <v>0.872</v>
      </c>
      <c r="G119" s="41">
        <v>0.90900000000000003</v>
      </c>
      <c r="H119" s="41">
        <v>0.86599999999999999</v>
      </c>
      <c r="I119" s="41">
        <v>0.81100000000000005</v>
      </c>
      <c r="J119" s="41">
        <v>0.92700000000000005</v>
      </c>
      <c r="K119" s="41">
        <v>0.83499999999999996</v>
      </c>
      <c r="L119" s="41">
        <v>0.84899999999999998</v>
      </c>
      <c r="M119" s="41">
        <v>0.88300000000000001</v>
      </c>
      <c r="N119" s="41">
        <v>0.93700000000000006</v>
      </c>
      <c r="O119" s="41">
        <v>0.875</v>
      </c>
      <c r="P119" s="41">
        <v>0.89900000000000002</v>
      </c>
      <c r="Q119" s="41">
        <v>0.80400000000000005</v>
      </c>
      <c r="R119" s="41">
        <v>0.84099999999999997</v>
      </c>
      <c r="S119" s="41">
        <v>0.89200000000000002</v>
      </c>
    </row>
    <row r="120" spans="1:19">
      <c r="B120" s="41">
        <v>0.96</v>
      </c>
      <c r="C120" s="41">
        <v>0.95199999999999996</v>
      </c>
      <c r="D120" s="41">
        <v>0.79100000000000004</v>
      </c>
      <c r="E120" s="41">
        <v>0.79900000000000004</v>
      </c>
      <c r="F120" s="41">
        <v>0.872</v>
      </c>
      <c r="G120" s="41">
        <v>0.90200000000000002</v>
      </c>
      <c r="H120" s="41">
        <v>0.83099999999999996</v>
      </c>
      <c r="I120" s="41">
        <v>0.83399999999999996</v>
      </c>
      <c r="J120" s="41">
        <v>0.96599999999999997</v>
      </c>
      <c r="K120" s="41">
        <v>0.83499999999999996</v>
      </c>
      <c r="L120" s="41">
        <v>0.872</v>
      </c>
      <c r="M120" s="41">
        <v>0.86899999999999999</v>
      </c>
      <c r="N120" s="41">
        <v>0.89900000000000002</v>
      </c>
      <c r="O120" s="41">
        <v>0.92400000000000004</v>
      </c>
      <c r="P120" s="41">
        <v>0.92400000000000004</v>
      </c>
      <c r="Q120" s="41">
        <v>0.78100000000000003</v>
      </c>
      <c r="R120" s="41">
        <v>0.84199999999999997</v>
      </c>
      <c r="S120" s="41">
        <v>0.96399999999999997</v>
      </c>
    </row>
    <row r="121" spans="1:19">
      <c r="B121" s="41">
        <v>0.95099999999999996</v>
      </c>
      <c r="C121" s="41">
        <v>0.94399999999999995</v>
      </c>
      <c r="D121" s="41">
        <v>0.85299999999999998</v>
      </c>
      <c r="E121" s="41">
        <v>0.81499999999999995</v>
      </c>
      <c r="F121" s="41">
        <v>0.84099999999999997</v>
      </c>
      <c r="G121" s="41">
        <v>0.88600000000000001</v>
      </c>
      <c r="H121" s="41">
        <v>0.86199999999999999</v>
      </c>
      <c r="I121" s="41">
        <v>0.82199999999999995</v>
      </c>
      <c r="J121" s="41">
        <v>0.878</v>
      </c>
      <c r="K121" s="41">
        <v>0.83699999999999997</v>
      </c>
      <c r="L121" s="41">
        <v>0.86899999999999999</v>
      </c>
      <c r="M121" s="41">
        <v>0.82099999999999995</v>
      </c>
      <c r="N121" s="41">
        <v>0.89200000000000002</v>
      </c>
      <c r="O121" s="41">
        <v>0.90800000000000003</v>
      </c>
      <c r="P121" s="41">
        <v>0.91800000000000004</v>
      </c>
      <c r="Q121" s="41">
        <v>0.85299999999999998</v>
      </c>
      <c r="R121" s="41">
        <v>0.91100000000000003</v>
      </c>
      <c r="S121" s="41">
        <v>0.92900000000000005</v>
      </c>
    </row>
    <row r="122" spans="1:19">
      <c r="B122" s="41">
        <v>0.89700000000000002</v>
      </c>
      <c r="C122" s="41">
        <v>0.96599999999999997</v>
      </c>
      <c r="D122" s="41">
        <v>0.84099999999999997</v>
      </c>
      <c r="E122" s="41">
        <v>0.82899999999999996</v>
      </c>
      <c r="F122" s="41">
        <v>0.81899999999999995</v>
      </c>
      <c r="G122" s="41">
        <v>0.96699999999999997</v>
      </c>
      <c r="H122" s="41">
        <v>0.84599999999999997</v>
      </c>
      <c r="I122" s="41">
        <v>0.81399999999999995</v>
      </c>
      <c r="J122" s="41">
        <v>0.88700000000000001</v>
      </c>
      <c r="K122" s="41">
        <v>0.85799999999999998</v>
      </c>
      <c r="L122" s="41">
        <v>0.84899999999999998</v>
      </c>
      <c r="M122" s="41">
        <v>0.79200000000000004</v>
      </c>
      <c r="N122" s="41">
        <v>0.91900000000000004</v>
      </c>
      <c r="O122" s="41">
        <v>0.9</v>
      </c>
      <c r="P122" s="41">
        <v>0.89800000000000002</v>
      </c>
      <c r="Q122" s="41">
        <v>0.84899999999999998</v>
      </c>
      <c r="R122" s="41">
        <v>0.85299999999999998</v>
      </c>
      <c r="S122" s="41">
        <v>0.89800000000000002</v>
      </c>
    </row>
    <row r="123" spans="1:19">
      <c r="A123" s="41">
        <v>17</v>
      </c>
      <c r="B123" s="41">
        <v>0.88600000000000001</v>
      </c>
      <c r="C123" s="41">
        <v>0.90600000000000003</v>
      </c>
      <c r="D123" s="41">
        <v>0.82099999999999995</v>
      </c>
      <c r="E123" s="41">
        <v>0.91700000000000004</v>
      </c>
      <c r="F123" s="41">
        <v>0.86699999999999999</v>
      </c>
      <c r="G123" s="41">
        <v>0.98599999999999999</v>
      </c>
      <c r="H123" s="41">
        <v>0.82199999999999995</v>
      </c>
      <c r="I123" s="41">
        <v>0.78200000000000003</v>
      </c>
      <c r="J123" s="41">
        <v>0.94799999999999995</v>
      </c>
      <c r="K123" s="41">
        <v>0.89</v>
      </c>
      <c r="L123" s="41">
        <v>0.81599999999999995</v>
      </c>
      <c r="M123" s="41">
        <v>0.80100000000000005</v>
      </c>
      <c r="N123" s="41">
        <v>0.98399999999999999</v>
      </c>
      <c r="O123" s="41">
        <v>0.95399999999999996</v>
      </c>
      <c r="P123" s="41">
        <v>0.86499999999999999</v>
      </c>
      <c r="Q123" s="41">
        <v>0.79300000000000004</v>
      </c>
      <c r="R123" s="41">
        <v>0.81200000000000006</v>
      </c>
      <c r="S123" s="41">
        <v>0.84099999999999997</v>
      </c>
    </row>
    <row r="124" spans="1:19">
      <c r="B124" s="41">
        <v>0.93500000000000005</v>
      </c>
      <c r="C124" s="41">
        <v>0.91700000000000004</v>
      </c>
      <c r="D124" s="41">
        <v>0.81699999999999995</v>
      </c>
      <c r="E124" s="41">
        <v>0.86199999999999999</v>
      </c>
      <c r="F124" s="41">
        <v>0.9</v>
      </c>
      <c r="G124" s="41">
        <v>0.92200000000000004</v>
      </c>
      <c r="H124" s="41">
        <v>0.81100000000000005</v>
      </c>
      <c r="I124" s="41">
        <v>0.84699999999999998</v>
      </c>
      <c r="J124" s="41">
        <v>0.95699999999999996</v>
      </c>
      <c r="K124" s="41">
        <v>0.94499999999999995</v>
      </c>
      <c r="L124" s="41">
        <v>0.88100000000000001</v>
      </c>
      <c r="M124" s="41">
        <v>0.83599999999999997</v>
      </c>
      <c r="N124" s="41">
        <v>0.95</v>
      </c>
      <c r="O124" s="41">
        <v>0.90900000000000003</v>
      </c>
      <c r="P124" s="41">
        <v>0.84199999999999997</v>
      </c>
      <c r="Q124" s="41">
        <v>0.79200000000000004</v>
      </c>
      <c r="R124" s="41">
        <v>0.83799999999999997</v>
      </c>
      <c r="S124" s="41">
        <v>0.84199999999999997</v>
      </c>
    </row>
    <row r="125" spans="1:19">
      <c r="B125" s="41">
        <v>0.97499999999999998</v>
      </c>
      <c r="C125" s="41">
        <v>0.90700000000000003</v>
      </c>
      <c r="D125" s="41">
        <v>0.82199999999999995</v>
      </c>
      <c r="E125" s="41">
        <v>0.85</v>
      </c>
      <c r="F125" s="41">
        <v>0.92700000000000005</v>
      </c>
      <c r="G125" s="41">
        <v>0.86199999999999999</v>
      </c>
      <c r="H125" s="41">
        <v>0.88700000000000001</v>
      </c>
      <c r="I125" s="41">
        <v>0.84599999999999997</v>
      </c>
      <c r="J125" s="41">
        <v>0.90100000000000002</v>
      </c>
      <c r="K125" s="41">
        <v>0.877</v>
      </c>
      <c r="L125" s="41">
        <v>0.86</v>
      </c>
      <c r="M125" s="41">
        <v>0.872</v>
      </c>
      <c r="N125" s="41">
        <v>0.93600000000000005</v>
      </c>
      <c r="O125" s="41">
        <v>0.85599999999999998</v>
      </c>
      <c r="P125" s="41">
        <v>0.85099999999999998</v>
      </c>
      <c r="Q125" s="41">
        <v>0.85499999999999998</v>
      </c>
      <c r="R125" s="41">
        <v>0.79500000000000004</v>
      </c>
      <c r="S125" s="41">
        <v>0.84099999999999997</v>
      </c>
    </row>
    <row r="126" spans="1:19">
      <c r="B126" s="41">
        <v>0.93600000000000005</v>
      </c>
      <c r="C126" s="41">
        <v>0.88900000000000001</v>
      </c>
      <c r="D126" s="41">
        <v>0.81299999999999994</v>
      </c>
      <c r="E126" s="41">
        <v>0.79500000000000004</v>
      </c>
      <c r="F126" s="41">
        <v>0.878</v>
      </c>
      <c r="G126" s="41">
        <v>0.877</v>
      </c>
      <c r="H126" s="41">
        <v>0.86199999999999999</v>
      </c>
      <c r="I126" s="41">
        <v>0.79100000000000004</v>
      </c>
      <c r="J126" s="41">
        <v>0.92800000000000005</v>
      </c>
      <c r="K126" s="41">
        <v>0.85499999999999998</v>
      </c>
      <c r="L126" s="41">
        <v>0.88900000000000001</v>
      </c>
      <c r="M126" s="41">
        <v>0.90400000000000003</v>
      </c>
      <c r="N126" s="41">
        <v>0.82199999999999995</v>
      </c>
      <c r="O126" s="41">
        <v>0.85399999999999998</v>
      </c>
      <c r="P126" s="41">
        <v>0.85099999999999998</v>
      </c>
      <c r="Q126" s="41">
        <v>0.82899999999999996</v>
      </c>
      <c r="R126" s="41">
        <v>0.80600000000000005</v>
      </c>
      <c r="S126" s="41">
        <v>0.874</v>
      </c>
    </row>
    <row r="127" spans="1:19">
      <c r="B127" s="41">
        <v>0.95599999999999996</v>
      </c>
      <c r="C127" s="41">
        <v>0.92900000000000005</v>
      </c>
      <c r="D127" s="41">
        <v>0.79600000000000004</v>
      </c>
      <c r="E127" s="41">
        <v>0.82199999999999995</v>
      </c>
      <c r="F127" s="41">
        <v>0.872</v>
      </c>
      <c r="G127" s="41">
        <v>0.85899999999999999</v>
      </c>
      <c r="H127" s="41">
        <v>0.86199999999999999</v>
      </c>
      <c r="I127" s="41">
        <v>0.82899999999999996</v>
      </c>
      <c r="J127" s="41">
        <v>0.96199999999999997</v>
      </c>
      <c r="K127" s="41">
        <v>0.92100000000000004</v>
      </c>
      <c r="L127" s="41">
        <v>0.89800000000000002</v>
      </c>
      <c r="M127" s="41">
        <v>0.83599999999999997</v>
      </c>
      <c r="N127" s="41">
        <v>0.91700000000000004</v>
      </c>
      <c r="O127" s="41">
        <v>0.94499999999999995</v>
      </c>
      <c r="P127" s="41">
        <v>0.81699999999999995</v>
      </c>
      <c r="Q127" s="41">
        <v>0.81299999999999994</v>
      </c>
      <c r="R127" s="41">
        <v>0.879</v>
      </c>
      <c r="S127" s="41">
        <v>0.872</v>
      </c>
    </row>
    <row r="128" spans="1:19">
      <c r="A128" s="41">
        <v>18</v>
      </c>
      <c r="B128" s="41">
        <v>0.94099999999999995</v>
      </c>
      <c r="C128" s="41">
        <v>0.874</v>
      </c>
      <c r="D128" s="41">
        <v>0.81100000000000005</v>
      </c>
      <c r="E128" s="41">
        <v>0.88700000000000001</v>
      </c>
      <c r="F128" s="41">
        <v>0.89500000000000002</v>
      </c>
      <c r="G128" s="41">
        <v>0.85199999999999998</v>
      </c>
      <c r="H128" s="41">
        <v>0.93</v>
      </c>
      <c r="I128" s="41">
        <v>0.879</v>
      </c>
      <c r="J128" s="41">
        <v>0.94299999999999995</v>
      </c>
      <c r="K128" s="41">
        <v>0.90900000000000003</v>
      </c>
      <c r="L128" s="41">
        <v>0.88100000000000001</v>
      </c>
      <c r="M128" s="41">
        <v>0.82699999999999996</v>
      </c>
      <c r="N128" s="41">
        <v>0.90900000000000003</v>
      </c>
      <c r="O128" s="41">
        <v>0.92500000000000004</v>
      </c>
      <c r="P128" s="41">
        <v>0.84299999999999997</v>
      </c>
      <c r="Q128" s="41">
        <v>0.80200000000000005</v>
      </c>
      <c r="R128" s="41">
        <v>0.90100000000000002</v>
      </c>
      <c r="S128" s="41">
        <v>0.85299999999999998</v>
      </c>
    </row>
    <row r="129" spans="2:19">
      <c r="B129" s="41">
        <v>0.91500000000000004</v>
      </c>
      <c r="C129" s="41">
        <v>0.85</v>
      </c>
      <c r="D129" s="41">
        <v>0.83599999999999997</v>
      </c>
      <c r="E129" s="41">
        <v>0.876</v>
      </c>
      <c r="F129" s="41">
        <v>0.92200000000000004</v>
      </c>
      <c r="G129" s="41">
        <v>0.93799999999999994</v>
      </c>
      <c r="H129" s="41">
        <v>0.91600000000000004</v>
      </c>
      <c r="I129" s="41">
        <v>0.873</v>
      </c>
      <c r="J129" s="41">
        <v>0.98399999999999999</v>
      </c>
      <c r="K129" s="41">
        <v>0.91500000000000004</v>
      </c>
      <c r="L129" s="41">
        <v>0.88300000000000001</v>
      </c>
      <c r="M129" s="41">
        <v>0.86499999999999999</v>
      </c>
      <c r="N129" s="41">
        <v>0.871</v>
      </c>
      <c r="O129" s="41">
        <v>0.93799999999999994</v>
      </c>
      <c r="P129" s="41">
        <v>0.94099999999999995</v>
      </c>
      <c r="Q129" s="41">
        <v>0.77</v>
      </c>
      <c r="R129" s="41">
        <v>0.92600000000000005</v>
      </c>
      <c r="S129" s="41">
        <v>0.82899999999999996</v>
      </c>
    </row>
    <row r="130" spans="2:19">
      <c r="B130" s="41">
        <v>0.877</v>
      </c>
      <c r="C130" s="41">
        <v>0.93500000000000005</v>
      </c>
      <c r="D130" s="41">
        <v>0.82099999999999995</v>
      </c>
      <c r="E130" s="41">
        <v>0.85699999999999998</v>
      </c>
      <c r="F130" s="41">
        <v>0.92400000000000004</v>
      </c>
      <c r="G130" s="41">
        <v>0.86299999999999999</v>
      </c>
      <c r="H130" s="41">
        <v>0.85499999999999998</v>
      </c>
      <c r="I130" s="41">
        <v>0.92400000000000004</v>
      </c>
      <c r="J130" s="41">
        <v>0.97099999999999997</v>
      </c>
      <c r="K130" s="41">
        <v>0.90300000000000002</v>
      </c>
      <c r="L130" s="41">
        <v>0.89200000000000002</v>
      </c>
      <c r="M130" s="41">
        <v>0.84199999999999997</v>
      </c>
      <c r="N130" s="41">
        <v>0.90100000000000002</v>
      </c>
      <c r="O130" s="41">
        <v>0.92600000000000005</v>
      </c>
      <c r="P130" s="41">
        <v>0.92900000000000005</v>
      </c>
      <c r="Q130" s="41">
        <v>0.84899999999999998</v>
      </c>
      <c r="R130" s="41">
        <v>0.85799999999999998</v>
      </c>
      <c r="S130" s="41">
        <v>0.81399999999999995</v>
      </c>
    </row>
    <row r="131" spans="2:19">
      <c r="B131" s="41">
        <v>0.95199999999999996</v>
      </c>
      <c r="C131" s="41">
        <v>0.91500000000000004</v>
      </c>
      <c r="D131" s="41">
        <v>0.82199999999999995</v>
      </c>
      <c r="E131" s="41">
        <v>0.86</v>
      </c>
      <c r="F131" s="41">
        <v>0.92300000000000004</v>
      </c>
      <c r="G131" s="41">
        <v>0.79</v>
      </c>
      <c r="H131" s="41">
        <v>0.92200000000000004</v>
      </c>
      <c r="I131" s="41">
        <v>0.878</v>
      </c>
      <c r="J131" s="41">
        <v>0.84</v>
      </c>
      <c r="K131" s="41">
        <v>0.93700000000000006</v>
      </c>
      <c r="L131" s="41">
        <v>0.89</v>
      </c>
      <c r="M131" s="41">
        <v>0.83699999999999997</v>
      </c>
      <c r="N131" s="41">
        <v>0.93700000000000006</v>
      </c>
      <c r="O131" s="41">
        <v>0.88900000000000001</v>
      </c>
      <c r="P131" s="41">
        <v>0.88400000000000001</v>
      </c>
      <c r="Q131" s="41">
        <v>0.83699999999999997</v>
      </c>
      <c r="R131" s="41">
        <v>0.80500000000000005</v>
      </c>
      <c r="S131" s="41">
        <v>0.84099999999999997</v>
      </c>
    </row>
    <row r="132" spans="2:19">
      <c r="B132" s="41">
        <v>0.96299999999999997</v>
      </c>
      <c r="C132" s="41">
        <v>0.92100000000000004</v>
      </c>
      <c r="D132" s="41">
        <v>0.83499999999999996</v>
      </c>
      <c r="E132" s="41">
        <v>0.89800000000000002</v>
      </c>
      <c r="F132" s="41">
        <v>0.9</v>
      </c>
      <c r="G132" s="41">
        <v>0.79400000000000004</v>
      </c>
      <c r="H132" s="41">
        <v>0.97199999999999998</v>
      </c>
      <c r="I132" s="41">
        <v>0.88</v>
      </c>
      <c r="J132" s="41">
        <v>0.92700000000000005</v>
      </c>
      <c r="K132" s="41">
        <v>0.92400000000000004</v>
      </c>
      <c r="L132" s="41">
        <v>0.874</v>
      </c>
      <c r="M132" s="41">
        <v>0.75</v>
      </c>
      <c r="N132" s="41">
        <v>0.93100000000000005</v>
      </c>
      <c r="O132" s="41">
        <v>0.84599999999999997</v>
      </c>
      <c r="P132" s="41">
        <v>0.92400000000000004</v>
      </c>
      <c r="Q132" s="41">
        <v>0.78600000000000003</v>
      </c>
      <c r="R132" s="41">
        <v>0.78400000000000003</v>
      </c>
      <c r="S132" s="41">
        <v>0.84199999999999997</v>
      </c>
    </row>
    <row r="133" spans="2:19">
      <c r="B133" s="41">
        <v>0.95099999999999996</v>
      </c>
      <c r="C133" s="41">
        <v>0.94</v>
      </c>
      <c r="D133" s="41">
        <v>0.86099999999999999</v>
      </c>
      <c r="E133" s="41">
        <v>0.84499999999999997</v>
      </c>
      <c r="F133" s="41">
        <v>0.86</v>
      </c>
      <c r="G133" s="41">
        <v>0.93200000000000005</v>
      </c>
      <c r="H133" s="41">
        <v>0.89800000000000002</v>
      </c>
      <c r="I133" s="41">
        <v>0.83</v>
      </c>
      <c r="J133" s="41">
        <v>0.94299999999999995</v>
      </c>
      <c r="K133" s="41">
        <v>0.88700000000000001</v>
      </c>
      <c r="L133" s="41">
        <v>0.81599999999999995</v>
      </c>
      <c r="M133" s="41">
        <v>0.79</v>
      </c>
      <c r="N133" s="41">
        <v>0.93700000000000006</v>
      </c>
      <c r="O133" s="41">
        <v>0.92100000000000004</v>
      </c>
      <c r="P133" s="41">
        <v>0.88300000000000001</v>
      </c>
      <c r="Q133" s="41">
        <v>0.81499999999999995</v>
      </c>
      <c r="R133" s="41">
        <v>0.85199999999999998</v>
      </c>
      <c r="S133" s="41">
        <v>0.871</v>
      </c>
    </row>
    <row r="134" spans="2:19">
      <c r="B134" s="41">
        <f>AVERAGE(B3:B133)</f>
        <v>0.93489312977099237</v>
      </c>
      <c r="C134" s="41">
        <f>AVERAGE(C3:C133)</f>
        <v>0.95754198473282481</v>
      </c>
      <c r="D134" s="41">
        <f>AVERAGE(D3:D133)</f>
        <v>0.86711450381679411</v>
      </c>
      <c r="E134" s="41">
        <f>AVERAGE(E3:E133)</f>
        <v>0.84955725190839682</v>
      </c>
      <c r="F134" s="41">
        <f>AVERAGE(F3:F133)</f>
        <v>0.88769465648855017</v>
      </c>
      <c r="G134" s="41">
        <f>AVERAGE(G3:G133)</f>
        <v>0.91203053435114445</v>
      </c>
      <c r="H134" s="41">
        <f>AVERAGE(H3:H133)</f>
        <v>0.85511450381679399</v>
      </c>
      <c r="I134" s="41">
        <f>AVERAGE(I3:I133)</f>
        <v>0.83189312977099228</v>
      </c>
      <c r="J134" s="41">
        <f>AVERAGE(J3:J133)</f>
        <v>0.89945801526717517</v>
      </c>
      <c r="K134" s="41">
        <f>AVERAGE(K3:K133)</f>
        <v>0.85934615384615365</v>
      </c>
      <c r="L134" s="41">
        <f>AVERAGE(L3:L133)</f>
        <v>0.86409160305343546</v>
      </c>
      <c r="M134" s="41">
        <f>AVERAGE(M3:M133)</f>
        <v>0.87112977099236588</v>
      </c>
      <c r="N134" s="41">
        <f>AVERAGE(N3:N133)</f>
        <v>0.8968091603053433</v>
      </c>
      <c r="O134" s="41">
        <f>AVERAGE(O3:O133)</f>
        <v>0.92433587786259497</v>
      </c>
      <c r="P134" s="41">
        <f>AVERAGE(P3:P133)</f>
        <v>0.90972519083969439</v>
      </c>
      <c r="Q134" s="41">
        <f>AVERAGE(Q3:Q133)</f>
        <v>0.82763358778625984</v>
      </c>
      <c r="R134" s="41">
        <f>AVERAGE(R3:R133)</f>
        <v>0.86828244274809141</v>
      </c>
      <c r="S134" s="41">
        <f>AVERAGE(S3:S133)</f>
        <v>0.88198461538461481</v>
      </c>
    </row>
    <row r="135" spans="2:19">
      <c r="B135" s="41">
        <f>AVERAGE(B134:J134)</f>
        <v>0.88836641221374046</v>
      </c>
      <c r="K135" s="41">
        <f>AVERAGE(K134:S134)</f>
        <v>0.87814871142428375</v>
      </c>
    </row>
  </sheetData>
  <mergeCells count="2">
    <mergeCell ref="B2:J2"/>
    <mergeCell ref="K2:S2"/>
  </mergeCells>
  <phoneticPr fontId="1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6.Document" shapeId="21505" r:id="rId3">
          <objectPr defaultSize="0" autoPict="0" r:id="rId4">
            <anchor moveWithCells="1">
              <from>
                <xdr:col>19</xdr:col>
                <xdr:colOff>0</xdr:colOff>
                <xdr:row>1</xdr:row>
                <xdr:rowOff>0</xdr:rowOff>
              </from>
              <to>
                <xdr:col>26</xdr:col>
                <xdr:colOff>190500</xdr:colOff>
                <xdr:row>16</xdr:row>
                <xdr:rowOff>127000</xdr:rowOff>
              </to>
            </anchor>
          </objectPr>
        </oleObject>
      </mc:Choice>
      <mc:Fallback>
        <oleObject progId="Prism6.Document" shapeId="2150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814F1-2C37-224B-AB0D-2D831EECDAD0}">
  <dimension ref="A2:AC78"/>
  <sheetViews>
    <sheetView topLeftCell="A58" zoomScaleNormal="100" workbookViewId="0">
      <selection activeCell="E71" sqref="E71"/>
    </sheetView>
  </sheetViews>
  <sheetFormatPr baseColWidth="10" defaultRowHeight="16"/>
  <cols>
    <col min="2" max="2" width="18.6640625" customWidth="1"/>
  </cols>
  <sheetData>
    <row r="2" spans="1:29">
      <c r="A2" s="3" t="s">
        <v>59</v>
      </c>
    </row>
    <row r="3" spans="1:29">
      <c r="B3" s="3" t="s">
        <v>58</v>
      </c>
    </row>
    <row r="4" spans="1:29">
      <c r="C4" s="3" t="s">
        <v>57</v>
      </c>
      <c r="D4">
        <v>0</v>
      </c>
      <c r="E4">
        <v>1</v>
      </c>
      <c r="F4">
        <v>2</v>
      </c>
      <c r="G4">
        <v>3</v>
      </c>
      <c r="H4">
        <v>4</v>
      </c>
      <c r="I4">
        <v>5</v>
      </c>
      <c r="J4">
        <v>6</v>
      </c>
      <c r="K4">
        <v>7</v>
      </c>
      <c r="L4">
        <v>8</v>
      </c>
      <c r="M4">
        <v>9</v>
      </c>
      <c r="N4">
        <v>10</v>
      </c>
      <c r="O4">
        <v>11</v>
      </c>
      <c r="P4">
        <v>12</v>
      </c>
      <c r="R4" s="22">
        <v>6.84</v>
      </c>
      <c r="S4" s="22">
        <v>5.66</v>
      </c>
      <c r="T4" s="22">
        <v>8.8800000000000008</v>
      </c>
      <c r="U4" s="22">
        <v>8.86</v>
      </c>
      <c r="V4" s="22">
        <v>9.5399999999999991</v>
      </c>
      <c r="W4" s="22">
        <v>8.33</v>
      </c>
      <c r="X4" s="22">
        <v>3.41</v>
      </c>
      <c r="Y4" s="22">
        <v>2.7</v>
      </c>
      <c r="Z4" s="22">
        <v>5.14</v>
      </c>
      <c r="AA4" s="22">
        <v>6.47</v>
      </c>
      <c r="AB4" s="22">
        <v>6.12</v>
      </c>
      <c r="AC4" s="22">
        <v>4.5599999999999996</v>
      </c>
    </row>
    <row r="5" spans="1:29">
      <c r="C5" t="s">
        <v>8</v>
      </c>
      <c r="D5" s="17">
        <v>0</v>
      </c>
      <c r="E5" s="17">
        <v>1.68</v>
      </c>
      <c r="F5" s="17">
        <v>2.64</v>
      </c>
      <c r="G5" s="17">
        <v>2.82</v>
      </c>
      <c r="H5" s="17">
        <v>3.6</v>
      </c>
      <c r="I5" s="17">
        <v>3.56</v>
      </c>
      <c r="J5" s="17">
        <v>4.84</v>
      </c>
      <c r="K5" s="17">
        <v>4.87</v>
      </c>
      <c r="L5" s="17">
        <v>5.24</v>
      </c>
      <c r="M5" s="17">
        <v>5.37</v>
      </c>
      <c r="N5" s="17">
        <v>5.71</v>
      </c>
      <c r="O5" s="17">
        <v>6.28</v>
      </c>
      <c r="P5" s="17">
        <v>6.84</v>
      </c>
    </row>
    <row r="6" spans="1:29">
      <c r="D6" s="17">
        <v>0</v>
      </c>
      <c r="E6" s="17">
        <v>0.91</v>
      </c>
      <c r="F6" s="17">
        <v>0.83</v>
      </c>
      <c r="G6" s="17">
        <v>0.85</v>
      </c>
      <c r="H6" s="17">
        <v>1.28</v>
      </c>
      <c r="I6" s="17">
        <v>1.84</v>
      </c>
      <c r="J6" s="17">
        <v>2.42</v>
      </c>
      <c r="K6" s="17">
        <v>2.3199999999999998</v>
      </c>
      <c r="L6" s="17">
        <v>4.22</v>
      </c>
      <c r="M6" s="17">
        <v>4.5599999999999996</v>
      </c>
      <c r="N6" s="17">
        <v>4.71</v>
      </c>
      <c r="O6" s="17">
        <v>5.29</v>
      </c>
      <c r="P6" s="17">
        <v>5.66</v>
      </c>
      <c r="R6" s="22">
        <v>12.8</v>
      </c>
      <c r="S6" s="22">
        <v>13.3</v>
      </c>
      <c r="T6" s="22">
        <v>14.9</v>
      </c>
      <c r="U6" s="22">
        <v>17.8</v>
      </c>
      <c r="V6" s="22">
        <v>15.4</v>
      </c>
      <c r="W6" s="22">
        <v>16.100000000000001</v>
      </c>
      <c r="X6" s="22">
        <v>12.5</v>
      </c>
      <c r="Y6" s="22">
        <v>13.8</v>
      </c>
      <c r="Z6" s="22">
        <v>13.4</v>
      </c>
      <c r="AA6" s="22">
        <v>16.100000000000001</v>
      </c>
      <c r="AB6" s="22">
        <v>18</v>
      </c>
      <c r="AC6" s="22">
        <v>15.3</v>
      </c>
    </row>
    <row r="7" spans="1:29">
      <c r="D7" s="17">
        <v>0</v>
      </c>
      <c r="E7" s="17">
        <v>0.33</v>
      </c>
      <c r="F7" s="17">
        <v>0.88</v>
      </c>
      <c r="G7" s="17">
        <v>1.08</v>
      </c>
      <c r="H7" s="17">
        <v>1.95</v>
      </c>
      <c r="I7" s="17">
        <v>2.91</v>
      </c>
      <c r="J7" s="17">
        <v>2.5099999999999998</v>
      </c>
      <c r="K7" s="17">
        <v>2.92</v>
      </c>
      <c r="L7" s="17">
        <v>5.93</v>
      </c>
      <c r="M7" s="17">
        <v>6.27</v>
      </c>
      <c r="N7" s="17">
        <v>7.31</v>
      </c>
      <c r="O7" s="17">
        <v>7.75</v>
      </c>
      <c r="P7" s="17">
        <v>8.8800000000000008</v>
      </c>
    </row>
    <row r="8" spans="1:29">
      <c r="D8" s="17">
        <v>0</v>
      </c>
      <c r="E8" s="17">
        <v>1.08</v>
      </c>
      <c r="F8" s="17">
        <v>1.54</v>
      </c>
      <c r="G8" s="17">
        <v>1.65</v>
      </c>
      <c r="H8" s="17">
        <v>2.1</v>
      </c>
      <c r="I8" s="17">
        <v>1.95</v>
      </c>
      <c r="J8" s="17">
        <v>2.87</v>
      </c>
      <c r="K8" s="17">
        <v>3.21</v>
      </c>
      <c r="L8" s="17">
        <v>3.76</v>
      </c>
      <c r="M8" s="17">
        <v>4.0999999999999996</v>
      </c>
      <c r="N8" s="17">
        <v>5.54</v>
      </c>
      <c r="O8" s="17">
        <v>6.89</v>
      </c>
      <c r="P8" s="17">
        <v>8.86</v>
      </c>
    </row>
    <row r="9" spans="1:29"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29">
      <c r="C10" t="s">
        <v>9</v>
      </c>
      <c r="D10" s="17">
        <v>0</v>
      </c>
      <c r="E10" s="17">
        <v>0.82</v>
      </c>
      <c r="F10" s="17">
        <v>0.56999999999999995</v>
      </c>
      <c r="G10" s="17">
        <v>0.54</v>
      </c>
      <c r="H10" s="17">
        <v>1.03</v>
      </c>
      <c r="I10" s="17">
        <v>1.7</v>
      </c>
      <c r="J10" s="17">
        <v>2.56</v>
      </c>
      <c r="K10" s="17">
        <v>2.39</v>
      </c>
      <c r="L10" s="17">
        <v>2.2000000000000002</v>
      </c>
      <c r="M10" s="17">
        <v>3.25</v>
      </c>
      <c r="N10" s="17">
        <v>3.79</v>
      </c>
      <c r="O10" s="17">
        <v>4.16</v>
      </c>
      <c r="P10" s="17">
        <v>3.41</v>
      </c>
      <c r="S10" s="9">
        <v>24.7</v>
      </c>
      <c r="T10" s="9">
        <v>27.2</v>
      </c>
      <c r="U10" s="9">
        <v>29</v>
      </c>
      <c r="V10" s="9">
        <v>28.4</v>
      </c>
      <c r="W10" s="9">
        <v>29.3</v>
      </c>
      <c r="X10" s="9">
        <v>27.5</v>
      </c>
    </row>
    <row r="11" spans="1:29">
      <c r="D11" s="17">
        <v>0</v>
      </c>
      <c r="E11" s="17">
        <v>0.22</v>
      </c>
      <c r="F11" s="17">
        <v>0.33</v>
      </c>
      <c r="G11" s="17">
        <v>-0.26</v>
      </c>
      <c r="H11" s="17">
        <v>0.12</v>
      </c>
      <c r="I11" s="17">
        <v>0.7</v>
      </c>
      <c r="J11" s="17">
        <v>1.4</v>
      </c>
      <c r="K11" s="17">
        <v>1.25</v>
      </c>
      <c r="L11" s="17">
        <v>1.72</v>
      </c>
      <c r="M11" s="17">
        <v>1.77</v>
      </c>
      <c r="N11" s="17">
        <v>1.81</v>
      </c>
      <c r="O11" s="17">
        <v>2.33</v>
      </c>
      <c r="P11" s="17">
        <v>2.7</v>
      </c>
    </row>
    <row r="12" spans="1:29">
      <c r="D12" s="17">
        <v>0</v>
      </c>
      <c r="E12" s="17">
        <v>0.42</v>
      </c>
      <c r="F12" s="17">
        <v>0.56999999999999995</v>
      </c>
      <c r="G12" s="17">
        <v>0.97</v>
      </c>
      <c r="H12" s="17">
        <v>1.51</v>
      </c>
      <c r="I12" s="17">
        <v>1.89</v>
      </c>
      <c r="J12" s="17">
        <v>1.43</v>
      </c>
      <c r="K12" s="17">
        <v>1.89</v>
      </c>
      <c r="L12" s="17">
        <v>3.14</v>
      </c>
      <c r="M12" s="17">
        <v>2.2400000000000002</v>
      </c>
      <c r="N12" s="17">
        <v>3.44</v>
      </c>
      <c r="O12" s="17">
        <v>4.1500000000000004</v>
      </c>
      <c r="P12" s="17">
        <v>5.14</v>
      </c>
      <c r="S12" s="9">
        <v>21.7</v>
      </c>
      <c r="T12" s="9">
        <v>21.4</v>
      </c>
      <c r="U12" s="9">
        <v>21.1</v>
      </c>
      <c r="V12" s="9">
        <v>25.2</v>
      </c>
      <c r="W12" s="9">
        <v>23.4</v>
      </c>
      <c r="X12" s="9">
        <v>20.3</v>
      </c>
    </row>
    <row r="13" spans="1:29">
      <c r="D13" s="17">
        <v>0</v>
      </c>
      <c r="E13" s="17">
        <v>0.35</v>
      </c>
      <c r="F13" s="17">
        <v>0.81</v>
      </c>
      <c r="G13" s="17">
        <v>1.19</v>
      </c>
      <c r="H13" s="17">
        <v>2.06</v>
      </c>
      <c r="I13" s="17">
        <v>2.3199999999999998</v>
      </c>
      <c r="J13" s="17">
        <v>2.2599999999999998</v>
      </c>
      <c r="K13" s="17">
        <v>2.3199999999999998</v>
      </c>
      <c r="L13" s="17">
        <v>4.3600000000000003</v>
      </c>
      <c r="M13" s="17">
        <v>4.75</v>
      </c>
      <c r="N13" s="17">
        <v>5.54</v>
      </c>
      <c r="O13" s="17">
        <v>5.95</v>
      </c>
      <c r="P13" s="17">
        <v>6.47</v>
      </c>
    </row>
    <row r="14" spans="1:29">
      <c r="D14" s="17">
        <v>0</v>
      </c>
      <c r="E14" s="17">
        <v>7.0000000000000007E-2</v>
      </c>
      <c r="F14" s="17">
        <v>0.59</v>
      </c>
      <c r="G14" s="17">
        <v>0.34</v>
      </c>
      <c r="H14" s="17">
        <v>1.1000000000000001</v>
      </c>
      <c r="I14" s="17">
        <v>1.31</v>
      </c>
      <c r="J14" s="17">
        <v>1.2</v>
      </c>
      <c r="K14" s="17">
        <v>1.31</v>
      </c>
      <c r="L14" s="17">
        <v>3.11</v>
      </c>
      <c r="M14" s="17">
        <v>4.5</v>
      </c>
      <c r="N14" s="17">
        <v>4.6100000000000003</v>
      </c>
      <c r="O14" s="17">
        <v>4.68</v>
      </c>
      <c r="P14" s="17">
        <v>6.12</v>
      </c>
    </row>
    <row r="15" spans="1:29">
      <c r="B15" s="3" t="s">
        <v>60</v>
      </c>
    </row>
    <row r="16" spans="1:29">
      <c r="C16" s="3" t="s">
        <v>61</v>
      </c>
      <c r="D16" s="17">
        <v>0</v>
      </c>
      <c r="E16" s="17">
        <v>5</v>
      </c>
      <c r="F16" s="17">
        <v>10</v>
      </c>
      <c r="G16" s="17">
        <v>15</v>
      </c>
      <c r="H16" s="17">
        <v>30</v>
      </c>
      <c r="I16" s="17">
        <v>60</v>
      </c>
      <c r="J16" s="17">
        <v>90</v>
      </c>
      <c r="K16" s="17">
        <v>120</v>
      </c>
    </row>
    <row r="17" spans="2:22">
      <c r="C17" t="s">
        <v>8</v>
      </c>
      <c r="D17">
        <v>1</v>
      </c>
      <c r="E17">
        <v>1.7241379999999999</v>
      </c>
      <c r="F17">
        <v>1.965517</v>
      </c>
      <c r="G17">
        <v>2.9827590000000002</v>
      </c>
      <c r="H17">
        <v>3.5689649999999999</v>
      </c>
      <c r="I17">
        <v>2.5862069999999999</v>
      </c>
      <c r="J17">
        <v>1.965517</v>
      </c>
      <c r="K17">
        <v>1.7068970000000001</v>
      </c>
    </row>
    <row r="18" spans="2:22">
      <c r="D18">
        <v>1</v>
      </c>
      <c r="E18">
        <v>1.6346149999999999</v>
      </c>
      <c r="F18">
        <v>2.019231</v>
      </c>
      <c r="G18">
        <v>3.1730770000000001</v>
      </c>
      <c r="H18">
        <v>3.6346150000000002</v>
      </c>
      <c r="I18">
        <v>2.8653849999999998</v>
      </c>
      <c r="J18">
        <v>2.2884609999999999</v>
      </c>
      <c r="K18">
        <v>1.9230769999999999</v>
      </c>
    </row>
    <row r="19" spans="2:22">
      <c r="D19">
        <v>1</v>
      </c>
      <c r="E19">
        <v>1.8653850000000001</v>
      </c>
      <c r="F19">
        <v>2.5576919999999999</v>
      </c>
      <c r="G19">
        <v>3.230769</v>
      </c>
      <c r="H19">
        <v>3.4038460000000001</v>
      </c>
      <c r="I19">
        <v>2.8846150000000002</v>
      </c>
      <c r="J19">
        <v>2.0769229999999999</v>
      </c>
      <c r="K19">
        <v>1.730769</v>
      </c>
    </row>
    <row r="20" spans="2:22">
      <c r="D20">
        <v>1</v>
      </c>
      <c r="E20">
        <v>1.96875</v>
      </c>
      <c r="F20">
        <v>3.015625</v>
      </c>
      <c r="G20">
        <v>3.3125</v>
      </c>
      <c r="H20">
        <v>3.109375</v>
      </c>
      <c r="I20">
        <v>2.59375</v>
      </c>
      <c r="J20">
        <v>1.609375</v>
      </c>
      <c r="K20">
        <v>1.484375</v>
      </c>
    </row>
    <row r="21" spans="2:22">
      <c r="M21" s="5"/>
      <c r="N21" s="5"/>
      <c r="O21" s="5"/>
      <c r="P21" s="5"/>
      <c r="Q21" s="5"/>
      <c r="R21" s="5"/>
      <c r="S21" s="5"/>
      <c r="U21" s="5"/>
      <c r="V21" s="5"/>
    </row>
    <row r="22" spans="2:22">
      <c r="C22" t="s">
        <v>9</v>
      </c>
      <c r="D22">
        <v>1</v>
      </c>
      <c r="E22">
        <v>1.396825</v>
      </c>
      <c r="F22">
        <v>2.1904759999999999</v>
      </c>
      <c r="G22">
        <v>2.3968250000000002</v>
      </c>
      <c r="H22">
        <v>2.4444439999999998</v>
      </c>
      <c r="I22">
        <v>1.8253969999999999</v>
      </c>
      <c r="J22">
        <v>1.730159</v>
      </c>
      <c r="K22">
        <v>1.3174600000000001</v>
      </c>
      <c r="M22" s="5"/>
      <c r="N22" s="5"/>
      <c r="O22" s="5"/>
      <c r="P22" s="5"/>
      <c r="Q22" s="5"/>
      <c r="R22" s="5"/>
      <c r="S22" s="5"/>
      <c r="U22" s="5"/>
      <c r="V22" s="5"/>
    </row>
    <row r="23" spans="2:22">
      <c r="D23">
        <v>1</v>
      </c>
      <c r="E23">
        <v>1.387097</v>
      </c>
      <c r="F23">
        <v>2.3064520000000002</v>
      </c>
      <c r="G23">
        <v>2.5645159999999998</v>
      </c>
      <c r="H23">
        <v>2.4032260000000001</v>
      </c>
      <c r="I23">
        <v>1.5161290000000001</v>
      </c>
      <c r="J23">
        <v>1.1451610000000001</v>
      </c>
      <c r="K23">
        <v>1.1935480000000001</v>
      </c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2:22">
      <c r="D24">
        <v>1</v>
      </c>
      <c r="E24">
        <v>1.910714</v>
      </c>
      <c r="F24">
        <v>2.4821430000000002</v>
      </c>
      <c r="G24">
        <v>2.7321430000000002</v>
      </c>
      <c r="H24">
        <v>3.1428569999999998</v>
      </c>
      <c r="I24">
        <v>2.5178569999999998</v>
      </c>
      <c r="J24">
        <v>1.857143</v>
      </c>
      <c r="K24">
        <v>1.696429</v>
      </c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2:22">
      <c r="D25">
        <v>1</v>
      </c>
      <c r="E25">
        <v>1.6875</v>
      </c>
      <c r="F25">
        <v>2.328125</v>
      </c>
      <c r="G25">
        <v>2.75</v>
      </c>
      <c r="H25">
        <v>2.75</v>
      </c>
      <c r="I25">
        <v>2.25</v>
      </c>
      <c r="J25">
        <v>1.6875</v>
      </c>
      <c r="K25">
        <v>1.484375</v>
      </c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2:22">
      <c r="D26">
        <v>1</v>
      </c>
      <c r="E26">
        <v>1.438356</v>
      </c>
      <c r="F26">
        <v>1.9452050000000001</v>
      </c>
      <c r="G26">
        <v>2.0958909999999999</v>
      </c>
      <c r="H26">
        <v>2.6575340000000001</v>
      </c>
      <c r="I26">
        <v>2.383562</v>
      </c>
      <c r="J26">
        <v>1.5890409999999999</v>
      </c>
      <c r="K26">
        <v>1.3698630000000001</v>
      </c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2:22"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2:22">
      <c r="B28" s="3" t="s">
        <v>62</v>
      </c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2:22">
      <c r="C29" s="3" t="s">
        <v>61</v>
      </c>
      <c r="D29" s="17">
        <v>0</v>
      </c>
      <c r="E29" s="17">
        <v>15</v>
      </c>
      <c r="F29" s="17">
        <v>30</v>
      </c>
      <c r="G29" s="17">
        <v>60</v>
      </c>
      <c r="H29" s="17">
        <v>90</v>
      </c>
      <c r="I29" s="17">
        <v>120</v>
      </c>
      <c r="J29" s="17"/>
      <c r="K29" s="17"/>
    </row>
    <row r="30" spans="2:22">
      <c r="C30" t="s">
        <v>8</v>
      </c>
      <c r="D30">
        <v>1</v>
      </c>
      <c r="E30">
        <v>1.172131</v>
      </c>
      <c r="F30">
        <v>0.74918030000000002</v>
      </c>
      <c r="G30">
        <v>0.53442619999999996</v>
      </c>
      <c r="H30">
        <v>0.5</v>
      </c>
      <c r="I30">
        <v>0.52459009999999995</v>
      </c>
    </row>
    <row r="31" spans="2:22">
      <c r="D31">
        <v>1</v>
      </c>
      <c r="E31">
        <v>1</v>
      </c>
      <c r="F31">
        <v>0.61344540000000003</v>
      </c>
      <c r="G31">
        <v>0.52016810000000002</v>
      </c>
      <c r="H31">
        <v>0.42016809999999999</v>
      </c>
      <c r="I31">
        <v>0.42016809999999999</v>
      </c>
    </row>
    <row r="32" spans="2:22">
      <c r="D32">
        <v>1</v>
      </c>
      <c r="E32">
        <v>1.011628</v>
      </c>
      <c r="F32">
        <v>0.76744190000000001</v>
      </c>
      <c r="G32">
        <v>0.69767440000000003</v>
      </c>
      <c r="H32">
        <v>0.66279069999999995</v>
      </c>
      <c r="I32">
        <v>0.69767440000000003</v>
      </c>
    </row>
    <row r="33" spans="1:22">
      <c r="D33">
        <v>1</v>
      </c>
      <c r="E33">
        <v>0.94495419999999997</v>
      </c>
      <c r="F33">
        <v>0.94495419999999997</v>
      </c>
      <c r="G33">
        <v>0.6238532</v>
      </c>
      <c r="H33">
        <v>0.67889909999999998</v>
      </c>
      <c r="I33">
        <v>0.65137610000000001</v>
      </c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>
      <c r="D34">
        <v>1</v>
      </c>
      <c r="E34">
        <v>0.95199999999999996</v>
      </c>
      <c r="F34">
        <v>0.89200000000000002</v>
      </c>
      <c r="G34">
        <v>0.876</v>
      </c>
      <c r="H34">
        <v>0.76500000000000001</v>
      </c>
      <c r="I34">
        <v>0.67500000000000004</v>
      </c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>
      <c r="C36" t="s">
        <v>9</v>
      </c>
      <c r="D36">
        <v>1</v>
      </c>
      <c r="E36">
        <v>0.80147060000000003</v>
      </c>
      <c r="F36">
        <v>0.5</v>
      </c>
      <c r="G36">
        <v>0.40441179999999999</v>
      </c>
      <c r="H36">
        <v>0.3676471</v>
      </c>
      <c r="I36">
        <v>0.34558820000000001</v>
      </c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>
      <c r="D37">
        <v>1</v>
      </c>
      <c r="E37">
        <v>0.91525420000000002</v>
      </c>
      <c r="F37">
        <v>0.58474579999999998</v>
      </c>
      <c r="G37">
        <v>0.43220340000000002</v>
      </c>
      <c r="H37">
        <v>0.37288139999999997</v>
      </c>
      <c r="I37">
        <v>0.39830510000000002</v>
      </c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D38">
        <v>1</v>
      </c>
      <c r="E38">
        <v>0.9375</v>
      </c>
      <c r="F38">
        <v>0.55357140000000005</v>
      </c>
      <c r="G38">
        <v>0.51785709999999996</v>
      </c>
      <c r="H38">
        <v>0.49107139999999999</v>
      </c>
      <c r="I38">
        <v>0.51785709999999996</v>
      </c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D39">
        <v>1</v>
      </c>
      <c r="E39">
        <v>0.94117649999999997</v>
      </c>
      <c r="F39">
        <v>0.63865550000000004</v>
      </c>
      <c r="G39">
        <v>0.47058820000000001</v>
      </c>
      <c r="H39">
        <v>0.47058820000000001</v>
      </c>
      <c r="I39">
        <v>0.51260499999999998</v>
      </c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D40">
        <v>1</v>
      </c>
      <c r="E40">
        <v>0.9837399</v>
      </c>
      <c r="F40">
        <v>0.69105689999999997</v>
      </c>
      <c r="G40">
        <v>0.61788620000000005</v>
      </c>
      <c r="H40">
        <v>0.56910570000000005</v>
      </c>
      <c r="I40">
        <v>0.54471550000000002</v>
      </c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2"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2">
      <c r="A42" s="3" t="s">
        <v>51</v>
      </c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2">
      <c r="B43" s="3" t="s">
        <v>52</v>
      </c>
      <c r="C43" t="s">
        <v>8</v>
      </c>
      <c r="D43">
        <v>2277.4166666666665</v>
      </c>
      <c r="E43">
        <v>2247.7444444444445</v>
      </c>
      <c r="F43">
        <v>2292.1999999999998</v>
      </c>
      <c r="G43">
        <v>2495.7555555555555</v>
      </c>
      <c r="H43">
        <v>2408.5388888888888</v>
      </c>
      <c r="I43">
        <v>2374.1944444444443</v>
      </c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2">
      <c r="B44" s="3"/>
      <c r="C44" t="s">
        <v>9</v>
      </c>
      <c r="D44">
        <v>2643.8944444444446</v>
      </c>
      <c r="E44">
        <v>2553.7777777777778</v>
      </c>
      <c r="F44">
        <v>2561.0277777777778</v>
      </c>
      <c r="G44">
        <v>3321.55</v>
      </c>
      <c r="H44">
        <v>3309.5555555555557</v>
      </c>
      <c r="I44">
        <v>3283.9666666666667</v>
      </c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2">
      <c r="B45" s="3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2">
      <c r="B46" s="3" t="s">
        <v>53</v>
      </c>
      <c r="C46" t="s">
        <v>8</v>
      </c>
      <c r="D46">
        <v>2035.2444444444445</v>
      </c>
      <c r="E46">
        <v>2081.2222222222222</v>
      </c>
      <c r="F46">
        <v>2215.0555555555557</v>
      </c>
      <c r="G46">
        <v>2082.3555555555554</v>
      </c>
      <c r="H46">
        <v>2045.7222222222222</v>
      </c>
      <c r="I46">
        <v>2070.8555555555554</v>
      </c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2">
      <c r="B47" s="3"/>
      <c r="C47" t="s">
        <v>9</v>
      </c>
      <c r="D47">
        <v>2433.5611111111111</v>
      </c>
      <c r="E47">
        <v>2252.161111111111</v>
      </c>
      <c r="F47">
        <v>2312.0666666666666</v>
      </c>
      <c r="G47">
        <v>2777.2555555555555</v>
      </c>
      <c r="H47">
        <v>2838.7388888888891</v>
      </c>
      <c r="I47">
        <v>2843.8666666666668</v>
      </c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2">
      <c r="B48" s="3"/>
    </row>
    <row r="49" spans="1:10">
      <c r="B49" s="3" t="s">
        <v>54</v>
      </c>
      <c r="C49" t="s">
        <v>8</v>
      </c>
      <c r="D49">
        <v>0.89365555555555554</v>
      </c>
      <c r="E49">
        <v>0.92593333333333272</v>
      </c>
      <c r="F49">
        <v>0.96651111111111065</v>
      </c>
      <c r="G49">
        <v>0.83438333333333359</v>
      </c>
      <c r="H49">
        <v>0.84730555555555598</v>
      </c>
      <c r="I49">
        <v>0.87094444444444485</v>
      </c>
    </row>
    <row r="50" spans="1:10">
      <c r="C50" t="s">
        <v>9</v>
      </c>
      <c r="D50">
        <v>0.92007222222222174</v>
      </c>
      <c r="E50">
        <v>0.88045555555555632</v>
      </c>
      <c r="F50">
        <v>0.90197777777777755</v>
      </c>
      <c r="G50">
        <v>0.83289444444444427</v>
      </c>
      <c r="H50">
        <v>0.85681666666666689</v>
      </c>
      <c r="I50">
        <v>0.86704444444444406</v>
      </c>
    </row>
    <row r="52" spans="1:10">
      <c r="B52" s="3" t="s">
        <v>55</v>
      </c>
      <c r="C52" t="s">
        <v>8</v>
      </c>
      <c r="D52">
        <v>11.195743084918517</v>
      </c>
      <c r="E52">
        <v>11.139259230856297</v>
      </c>
      <c r="F52">
        <v>11.474161099271107</v>
      </c>
      <c r="G52">
        <v>12.086844990868149</v>
      </c>
      <c r="H52">
        <v>11.702802506906174</v>
      </c>
      <c r="I52">
        <v>11.605070886024695</v>
      </c>
    </row>
    <row r="53" spans="1:10">
      <c r="B53" s="3"/>
      <c r="C53" t="s">
        <v>9</v>
      </c>
      <c r="D53">
        <v>13.083388272519011</v>
      </c>
      <c r="E53">
        <v>12.512799231367904</v>
      </c>
      <c r="F53">
        <v>12.616228829417283</v>
      </c>
      <c r="G53">
        <v>16.080041917675558</v>
      </c>
      <c r="H53">
        <v>16.11951511105185</v>
      </c>
      <c r="I53">
        <v>16.036261939952592</v>
      </c>
    </row>
    <row r="54" spans="1:10">
      <c r="B54" s="3"/>
    </row>
    <row r="57" spans="1:10">
      <c r="B57" s="3"/>
    </row>
    <row r="58" spans="1:10">
      <c r="B58" s="3"/>
    </row>
    <row r="59" spans="1:10">
      <c r="B59" s="3"/>
    </row>
    <row r="60" spans="1:10">
      <c r="A60" s="3" t="s">
        <v>6</v>
      </c>
      <c r="H60" s="2"/>
      <c r="I60" s="2"/>
      <c r="J60" s="2"/>
    </row>
    <row r="61" spans="1:10">
      <c r="B61" s="3" t="s">
        <v>13</v>
      </c>
      <c r="C61" t="s">
        <v>8</v>
      </c>
      <c r="D61">
        <v>41.43426294820717</v>
      </c>
      <c r="E61">
        <v>46.236559139784944</v>
      </c>
      <c r="F61">
        <v>56.989247311827953</v>
      </c>
      <c r="G61">
        <v>87.09677419354837</v>
      </c>
      <c r="H61" s="2">
        <v>46.236559139784902</v>
      </c>
      <c r="I61" s="2">
        <v>55.165742486100001</v>
      </c>
      <c r="J61" s="2"/>
    </row>
    <row r="62" spans="1:10">
      <c r="B62" s="3"/>
      <c r="C62" t="s">
        <v>9</v>
      </c>
      <c r="D62">
        <v>30.107526881720425</v>
      </c>
      <c r="E62">
        <v>27.956989247311824</v>
      </c>
      <c r="F62">
        <v>40.860215053763433</v>
      </c>
      <c r="G62">
        <v>41.93548387096773</v>
      </c>
      <c r="H62" s="2">
        <v>32.258064516129032</v>
      </c>
      <c r="I62" s="2">
        <v>34.145654567800001</v>
      </c>
      <c r="J62" s="2"/>
    </row>
    <row r="63" spans="1:10">
      <c r="B63" s="3" t="s">
        <v>14</v>
      </c>
      <c r="C63" t="s">
        <v>8</v>
      </c>
      <c r="D63">
        <v>186.59793814432987</v>
      </c>
      <c r="E63">
        <v>177.31958762886595</v>
      </c>
      <c r="F63">
        <v>151.54639175257728</v>
      </c>
      <c r="G63">
        <v>181.44329896907215</v>
      </c>
      <c r="H63" s="2">
        <v>182.4742268041237</v>
      </c>
      <c r="I63" s="2">
        <v>175.45687415739999</v>
      </c>
      <c r="J63" s="2"/>
    </row>
    <row r="64" spans="1:10">
      <c r="B64" s="3"/>
      <c r="C64" t="s">
        <v>9</v>
      </c>
      <c r="D64">
        <v>85.567010309278331</v>
      </c>
      <c r="E64">
        <v>102.06185567010306</v>
      </c>
      <c r="F64">
        <v>125.77319587628865</v>
      </c>
      <c r="G64">
        <v>135.05154639175259</v>
      </c>
      <c r="H64" s="2">
        <v>114.432989690722</v>
      </c>
      <c r="I64" s="2">
        <v>112.13548554646</v>
      </c>
      <c r="J64" s="2"/>
    </row>
    <row r="65" spans="2:14">
      <c r="B65" s="3"/>
      <c r="H65" s="2"/>
      <c r="I65" s="2"/>
      <c r="J65" s="2"/>
    </row>
    <row r="66" spans="2:14">
      <c r="B66" s="3" t="s">
        <v>22</v>
      </c>
      <c r="C66" t="s">
        <v>8</v>
      </c>
      <c r="D66">
        <v>158.79199999999975</v>
      </c>
      <c r="E66" s="2">
        <v>298.38199999999898</v>
      </c>
      <c r="F66">
        <v>359.00799999999992</v>
      </c>
      <c r="G66">
        <v>355.55599999999993</v>
      </c>
      <c r="H66" s="2">
        <v>329.66600000000011</v>
      </c>
      <c r="I66" s="2">
        <v>300.2808</v>
      </c>
      <c r="J66" s="2">
        <f>STDEV(D66:I66)</f>
        <v>74.014063124247016</v>
      </c>
      <c r="K66">
        <f>AVERAGE(D66:I66)</f>
        <v>300.28079999999977</v>
      </c>
    </row>
    <row r="67" spans="2:14">
      <c r="B67" s="3"/>
      <c r="C67" t="s">
        <v>9</v>
      </c>
      <c r="D67">
        <v>250.27000000000004</v>
      </c>
      <c r="E67">
        <v>65.588000000000065</v>
      </c>
      <c r="F67">
        <v>203.66800000000018</v>
      </c>
      <c r="G67" s="2">
        <v>219.31</v>
      </c>
      <c r="H67" s="2">
        <v>257.17400000000004</v>
      </c>
      <c r="I67" s="2">
        <v>199.20200000000006</v>
      </c>
      <c r="J67" s="2">
        <f t="shared" ref="J67:J69" si="0">STDEV(D67:I67)</f>
        <v>69.635725348415875</v>
      </c>
      <c r="K67">
        <f t="shared" ref="K67:K69" si="1">AVERAGE(D67:I67)</f>
        <v>199.20200000000003</v>
      </c>
    </row>
    <row r="68" spans="2:14">
      <c r="B68" s="3" t="s">
        <v>23</v>
      </c>
      <c r="C68" t="s">
        <v>8</v>
      </c>
      <c r="D68">
        <v>134.62799999999973</v>
      </c>
      <c r="E68">
        <v>153.61399999999995</v>
      </c>
      <c r="F68">
        <v>129.44999999999993</v>
      </c>
      <c r="G68">
        <v>333.11799999999971</v>
      </c>
      <c r="H68" s="2">
        <v>174.21799999999899</v>
      </c>
      <c r="I68" s="2">
        <v>185.00559999999965</v>
      </c>
      <c r="J68" s="2">
        <f t="shared" si="0"/>
        <v>75.714483649035046</v>
      </c>
      <c r="K68">
        <f t="shared" si="1"/>
        <v>185.00559999999965</v>
      </c>
    </row>
    <row r="69" spans="2:14">
      <c r="B69" s="3"/>
      <c r="C69" t="s">
        <v>9</v>
      </c>
      <c r="D69">
        <v>107.01199999999972</v>
      </c>
      <c r="E69">
        <v>44.87600000000004</v>
      </c>
      <c r="F69">
        <v>117.36800000000011</v>
      </c>
      <c r="G69">
        <v>167.53</v>
      </c>
      <c r="H69" s="2">
        <v>153.61400000000032</v>
      </c>
      <c r="I69" s="2">
        <v>118.08000000000001</v>
      </c>
      <c r="J69" s="2">
        <f t="shared" si="0"/>
        <v>42.87143767125157</v>
      </c>
      <c r="K69">
        <f t="shared" si="1"/>
        <v>118.08000000000003</v>
      </c>
    </row>
    <row r="70" spans="2:14">
      <c r="H70" s="2"/>
      <c r="I70" s="2"/>
      <c r="J70" s="2"/>
    </row>
    <row r="71" spans="2:14">
      <c r="H71" s="2"/>
      <c r="I71" s="2"/>
      <c r="J71" s="2"/>
    </row>
    <row r="72" spans="2:14">
      <c r="H72" s="2"/>
      <c r="I72" s="2"/>
      <c r="J72" s="2"/>
    </row>
    <row r="73" spans="2:14">
      <c r="B73" s="3" t="s">
        <v>143</v>
      </c>
    </row>
    <row r="74" spans="2:14">
      <c r="C74" t="s">
        <v>8</v>
      </c>
      <c r="D74" s="22">
        <v>1.60355</v>
      </c>
      <c r="E74" s="22">
        <v>1.1038790000000001</v>
      </c>
      <c r="F74" s="22">
        <v>1.3076920000000001</v>
      </c>
      <c r="G74" s="22">
        <v>0.913215</v>
      </c>
      <c r="H74" s="22">
        <v>0.95201000000000002</v>
      </c>
      <c r="I74" s="22">
        <v>1.0523400000000001</v>
      </c>
      <c r="J74" s="6"/>
      <c r="K74" s="6"/>
      <c r="L74" s="6"/>
      <c r="M74" s="6"/>
      <c r="N74" s="6"/>
    </row>
    <row r="75" spans="2:14">
      <c r="C75" t="s">
        <v>9</v>
      </c>
      <c r="D75" s="22">
        <v>0.51216300000000003</v>
      </c>
      <c r="E75" s="22">
        <v>0.55818500000000004</v>
      </c>
      <c r="F75" s="22">
        <v>0.18343200000000001</v>
      </c>
      <c r="G75" s="22">
        <v>0.18343200000000001</v>
      </c>
      <c r="H75" s="22">
        <v>0.13083500000000001</v>
      </c>
      <c r="I75" s="22">
        <v>0.34323399999999998</v>
      </c>
    </row>
    <row r="76" spans="2:14"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</row>
    <row r="78" spans="2:14"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</row>
  </sheetData>
  <phoneticPr fontId="1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FDB9D-B9CA-A242-ADE4-70F8688DA3EB}">
  <dimension ref="A1:BF134"/>
  <sheetViews>
    <sheetView topLeftCell="AA1" zoomScale="50" workbookViewId="0">
      <selection activeCell="AX10" sqref="AX10"/>
    </sheetView>
  </sheetViews>
  <sheetFormatPr baseColWidth="10" defaultRowHeight="16"/>
  <sheetData>
    <row r="1" spans="1:58">
      <c r="AO1" t="s">
        <v>142</v>
      </c>
      <c r="AX1" t="s">
        <v>129</v>
      </c>
    </row>
    <row r="2" spans="1:58">
      <c r="A2" s="41">
        <v>2519</v>
      </c>
      <c r="B2" s="41">
        <v>2723</v>
      </c>
      <c r="C2" s="41">
        <v>2458</v>
      </c>
      <c r="D2" s="41">
        <v>2594</v>
      </c>
      <c r="E2" s="41">
        <v>2771</v>
      </c>
      <c r="F2" s="41">
        <v>2703</v>
      </c>
      <c r="G2" s="41">
        <v>2345</v>
      </c>
      <c r="H2" s="41">
        <v>2630</v>
      </c>
      <c r="I2" s="41">
        <v>2547</v>
      </c>
      <c r="J2" s="41">
        <v>3059</v>
      </c>
      <c r="K2" s="41">
        <v>2491</v>
      </c>
      <c r="L2" s="41">
        <v>2457</v>
      </c>
      <c r="M2" s="41">
        <v>2561</v>
      </c>
      <c r="N2" s="41">
        <v>2279</v>
      </c>
      <c r="O2" s="41">
        <v>2561</v>
      </c>
      <c r="P2" s="41">
        <v>2394</v>
      </c>
      <c r="Q2" s="41">
        <v>2566</v>
      </c>
      <c r="R2" s="41">
        <v>2915</v>
      </c>
      <c r="U2" s="41">
        <v>0.96399999999999997</v>
      </c>
      <c r="V2" s="41">
        <v>0.93400000000000005</v>
      </c>
      <c r="W2" s="41">
        <v>0.80500000000000005</v>
      </c>
      <c r="X2" s="41">
        <v>0.78900000000000003</v>
      </c>
      <c r="Y2" s="41">
        <v>0.83499999999999996</v>
      </c>
      <c r="Z2" s="41">
        <v>0.91600000000000004</v>
      </c>
      <c r="AA2" s="41">
        <v>0.83299999999999996</v>
      </c>
      <c r="AB2" s="41">
        <v>0.86299999999999999</v>
      </c>
      <c r="AC2" s="41">
        <v>0.98599999999999999</v>
      </c>
      <c r="AD2" s="41">
        <v>0.83599999999999997</v>
      </c>
      <c r="AE2" s="41">
        <v>0.85899999999999999</v>
      </c>
      <c r="AF2" s="41">
        <v>0.83799999999999997</v>
      </c>
      <c r="AG2" s="41">
        <v>0.97499999999999998</v>
      </c>
      <c r="AH2" s="41">
        <v>0.90500000000000003</v>
      </c>
      <c r="AI2" s="41">
        <v>0.89600000000000002</v>
      </c>
      <c r="AJ2" s="41">
        <v>0.83</v>
      </c>
      <c r="AK2" s="41">
        <v>0.872</v>
      </c>
      <c r="AL2" s="41">
        <v>0.83499999999999996</v>
      </c>
      <c r="AO2">
        <f>(3.815+1.232*U2)*A2/1000</f>
        <v>12.601670312</v>
      </c>
      <c r="AP2">
        <f>(3.815+1.232*V2)*B2/1000</f>
        <v>13.521568424000002</v>
      </c>
      <c r="AQ2">
        <f>(3.815+1.232*W2)*C2/1000</f>
        <v>11.815016079999999</v>
      </c>
      <c r="AR2">
        <f>(3.815+1.232*X2)*D2/1000</f>
        <v>12.417602512000002</v>
      </c>
      <c r="AS2">
        <f>(3.815+1.232*Y2)*E2/1000</f>
        <v>13.42194812</v>
      </c>
      <c r="AT2">
        <f>(3.815+1.232*Z2)*F2/1000</f>
        <v>13.362312936</v>
      </c>
      <c r="AU2">
        <f>(3.815+1.232*AA2)*G2/1000</f>
        <v>11.352745319999999</v>
      </c>
      <c r="AV2">
        <f>(3.815+1.232*AB2)*H2/1000</f>
        <v>12.82970808</v>
      </c>
      <c r="AW2">
        <f>(3.815+1.232*AC2)*I2/1000</f>
        <v>12.810778344000001</v>
      </c>
      <c r="AX2">
        <f>(3.815+1.232*AD2)*J2/1000</f>
        <v>14.820708168000001</v>
      </c>
      <c r="AY2">
        <f>(3.815+1.232*AE2)*K2/1000</f>
        <v>12.139360407999998</v>
      </c>
      <c r="AZ2">
        <f>(3.815+1.232*AF2)*L2/1000</f>
        <v>11.910101112</v>
      </c>
      <c r="BA2">
        <f>(3.815+1.232*AG2)*M2/1000</f>
        <v>12.846488199999998</v>
      </c>
      <c r="BB2">
        <f>(3.815+1.232*AH2)*N2/1000</f>
        <v>11.235378839999999</v>
      </c>
      <c r="BC2">
        <f>(3.815+1.232*AI2)*O2/1000</f>
        <v>12.597231192000001</v>
      </c>
      <c r="BD2">
        <f>(3.815+1.232*AJ2)*P2/1000</f>
        <v>11.581118639999998</v>
      </c>
      <c r="BE2">
        <f>(3.815+1.232*AK2)*Q2/1000</f>
        <v>12.545954064</v>
      </c>
      <c r="BF2">
        <f>(3.815+1.232*AL2)*R2/1000</f>
        <v>14.119443799999997</v>
      </c>
    </row>
    <row r="3" spans="1:58">
      <c r="A3" s="41">
        <v>2357</v>
      </c>
      <c r="B3" s="41">
        <v>2313</v>
      </c>
      <c r="C3" s="41">
        <v>2755</v>
      </c>
      <c r="D3" s="41">
        <v>2659</v>
      </c>
      <c r="E3" s="41">
        <v>2501</v>
      </c>
      <c r="F3" s="41">
        <v>2492</v>
      </c>
      <c r="G3" s="41">
        <v>2449</v>
      </c>
      <c r="H3" s="41">
        <v>2423</v>
      </c>
      <c r="I3" s="41">
        <v>2047</v>
      </c>
      <c r="J3" s="41">
        <v>2779</v>
      </c>
      <c r="K3" s="41">
        <v>2413</v>
      </c>
      <c r="L3" s="41">
        <v>2515</v>
      </c>
      <c r="M3" s="41">
        <v>2373</v>
      </c>
      <c r="N3" s="41">
        <v>2487</v>
      </c>
      <c r="O3" s="41">
        <v>2187</v>
      </c>
      <c r="P3" s="41">
        <v>2642</v>
      </c>
      <c r="Q3" s="41">
        <v>2854</v>
      </c>
      <c r="R3" s="41">
        <v>2527</v>
      </c>
      <c r="U3" s="41">
        <v>0.97899999999999998</v>
      </c>
      <c r="V3" s="41">
        <v>0.93200000000000005</v>
      </c>
      <c r="W3" s="41">
        <v>0.83499999999999996</v>
      </c>
      <c r="X3" s="41">
        <v>0.83</v>
      </c>
      <c r="Y3" s="41">
        <v>0.90700000000000003</v>
      </c>
      <c r="Z3" s="41">
        <v>0.93</v>
      </c>
      <c r="AA3" s="41">
        <v>0.89200000000000002</v>
      </c>
      <c r="AB3" s="41">
        <v>0.84499999999999997</v>
      </c>
      <c r="AC3" s="41">
        <v>0.94</v>
      </c>
      <c r="AD3" s="41">
        <v>0.85299999999999998</v>
      </c>
      <c r="AE3" s="41">
        <v>0.89100000000000001</v>
      </c>
      <c r="AF3" s="41">
        <v>0.86799999999999999</v>
      </c>
      <c r="AG3" s="41">
        <v>0.93300000000000005</v>
      </c>
      <c r="AH3" s="41">
        <v>0.94199999999999995</v>
      </c>
      <c r="AI3" s="41">
        <v>0.89600000000000002</v>
      </c>
      <c r="AJ3" s="41">
        <v>0.83599999999999997</v>
      </c>
      <c r="AK3" s="41">
        <v>0.94499999999999995</v>
      </c>
      <c r="AL3" s="41">
        <v>0.89</v>
      </c>
      <c r="AO3">
        <f>(3.815+1.232*U3)*A3/1000</f>
        <v>11.834798696</v>
      </c>
      <c r="AP3">
        <f>(3.815+1.232*V3)*B3/1000</f>
        <v>11.479937112000002</v>
      </c>
      <c r="AQ3">
        <f>(3.815+1.232*W3)*C3/1000</f>
        <v>13.344448599999998</v>
      </c>
      <c r="AR3">
        <f>(3.815+1.232*X3)*D3/1000</f>
        <v>12.863072039999999</v>
      </c>
      <c r="AS3">
        <f>(3.815+1.232*Y3)*E3/1000</f>
        <v>12.335992424000001</v>
      </c>
      <c r="AT3">
        <f>(3.815+1.232*Z3)*F3/1000</f>
        <v>12.362213920000002</v>
      </c>
      <c r="AU3">
        <f>(3.815+1.232*AA3)*G3/1000</f>
        <v>12.034248856</v>
      </c>
      <c r="AV3">
        <f>(3.815+1.232*AB3)*H3/1000</f>
        <v>11.766184919999999</v>
      </c>
      <c r="AW3">
        <f>(3.815+1.232*AC3)*I3/1000</f>
        <v>10.17989476</v>
      </c>
      <c r="AX3">
        <f>(3.815+1.232*AD3)*J3/1000</f>
        <v>13.522324984000001</v>
      </c>
      <c r="AY3">
        <f>(3.815+1.232*AE3)*K3/1000</f>
        <v>11.854374056000001</v>
      </c>
      <c r="AZ3">
        <f>(3.815+1.232*AF3)*L3/1000</f>
        <v>12.284205639999998</v>
      </c>
      <c r="BA3">
        <f>(3.815+1.232*AG3)*M3/1000</f>
        <v>11.780654088</v>
      </c>
      <c r="BB3">
        <f>(3.815+1.232*AH3)*N3/1000</f>
        <v>12.374177928000002</v>
      </c>
      <c r="BC3">
        <f>(3.815+1.232*AI3)*O3/1000</f>
        <v>10.757573064000001</v>
      </c>
      <c r="BD3">
        <f>(3.815+1.232*AJ3)*P3/1000</f>
        <v>12.800363184</v>
      </c>
      <c r="BE3">
        <f>(3.815+1.232*AK3)*Q3/1000</f>
        <v>14.210750959999999</v>
      </c>
      <c r="BF3">
        <f>(3.815+1.232*AL3)*R3/1000</f>
        <v>12.411309960000001</v>
      </c>
    </row>
    <row r="4" spans="1:58">
      <c r="A4" s="41">
        <v>2750</v>
      </c>
      <c r="B4" s="41">
        <v>2729</v>
      </c>
      <c r="C4" s="41">
        <v>2781</v>
      </c>
      <c r="D4" s="41">
        <v>2641</v>
      </c>
      <c r="E4" s="41">
        <v>2516</v>
      </c>
      <c r="F4" s="41">
        <v>2570</v>
      </c>
      <c r="G4" s="41">
        <v>2623</v>
      </c>
      <c r="H4" s="41">
        <v>2384</v>
      </c>
      <c r="I4" s="41">
        <v>2664</v>
      </c>
      <c r="J4" s="41">
        <v>2869</v>
      </c>
      <c r="K4" s="41">
        <v>2758</v>
      </c>
      <c r="L4" s="41">
        <v>2902</v>
      </c>
      <c r="M4" s="41">
        <v>2550</v>
      </c>
      <c r="N4" s="41">
        <v>2191</v>
      </c>
      <c r="O4" s="41">
        <v>2369</v>
      </c>
      <c r="P4" s="41">
        <v>3034</v>
      </c>
      <c r="Q4" s="41">
        <v>3130</v>
      </c>
      <c r="R4" s="41">
        <v>3056</v>
      </c>
      <c r="U4" s="41">
        <v>0.95599999999999996</v>
      </c>
      <c r="V4" s="41">
        <v>0.91100000000000003</v>
      </c>
      <c r="W4" s="41">
        <v>0.80900000000000005</v>
      </c>
      <c r="X4" s="41">
        <v>0.79900000000000004</v>
      </c>
      <c r="Y4" s="41">
        <v>0.95799999999999996</v>
      </c>
      <c r="Z4" s="41">
        <v>0.91200000000000003</v>
      </c>
      <c r="AA4" s="41">
        <v>0.80200000000000005</v>
      </c>
      <c r="AB4" s="41">
        <v>0.81200000000000006</v>
      </c>
      <c r="AC4" s="41">
        <v>0.92300000000000004</v>
      </c>
      <c r="AD4" s="41">
        <v>0.90100000000000002</v>
      </c>
      <c r="AE4" s="41">
        <v>0.90900000000000003</v>
      </c>
      <c r="AF4" s="41">
        <v>0.88</v>
      </c>
      <c r="AG4" s="41">
        <v>0.97399999999999998</v>
      </c>
      <c r="AH4" s="41">
        <v>0.93700000000000006</v>
      </c>
      <c r="AI4" s="41">
        <v>0.80800000000000005</v>
      </c>
      <c r="AJ4" s="41">
        <v>0.879</v>
      </c>
      <c r="AK4" s="41">
        <v>0.88</v>
      </c>
      <c r="AL4" s="41">
        <v>0.88400000000000001</v>
      </c>
      <c r="AO4">
        <f>(3.815+1.232*U4)*A4/1000</f>
        <v>13.730178</v>
      </c>
      <c r="AP4">
        <f>(3.815+1.232*V4)*B4/1000</f>
        <v>13.474033607999999</v>
      </c>
      <c r="AQ4">
        <f>(3.815+1.232*W4)*C4/1000</f>
        <v>13.381304328000001</v>
      </c>
      <c r="AR4">
        <f>(3.815+1.232*X4)*D4/1000</f>
        <v>12.675130888000002</v>
      </c>
      <c r="AS4">
        <f>(3.815+1.232*Y4)*E4/1000</f>
        <v>12.568064095999999</v>
      </c>
      <c r="AT4">
        <f>(3.815+1.232*Z4)*F4/1000</f>
        <v>12.692160879999999</v>
      </c>
      <c r="AU4">
        <f>(3.815+1.232*AA4)*G4/1000</f>
        <v>12.598436872000001</v>
      </c>
      <c r="AV4">
        <f>(3.815+1.232*AB4)*H4/1000</f>
        <v>11.479875456</v>
      </c>
      <c r="AW4">
        <f>(3.815+1.232*AC4)*I4/1000</f>
        <v>13.192490304000001</v>
      </c>
      <c r="AX4">
        <f>(3.815+1.232*AD4)*J4/1000</f>
        <v>14.129916808000001</v>
      </c>
      <c r="AY4">
        <f>(3.815+1.232*AE4)*K4/1000</f>
        <v>13.610421103999998</v>
      </c>
      <c r="AZ4">
        <f>(3.815+1.232*AF4)*L4/1000</f>
        <v>14.217362319999999</v>
      </c>
      <c r="BA4">
        <f>(3.815+1.232*AG4)*M4/1000</f>
        <v>12.788168399999998</v>
      </c>
      <c r="BB4">
        <f>(3.815+1.232*AH4)*N4/1000</f>
        <v>10.887920343999999</v>
      </c>
      <c r="BC4">
        <f>(3.815+1.232*AI4)*O4/1000</f>
        <v>11.395970264000001</v>
      </c>
      <c r="BD4">
        <f>(3.815+1.232*AJ4)*P4/1000</f>
        <v>14.860313552000001</v>
      </c>
      <c r="BE4">
        <f>(3.815+1.232*AK4)*Q4/1000</f>
        <v>15.3343708</v>
      </c>
      <c r="BF4">
        <f>(3.815+1.232*AL4)*R4/1000</f>
        <v>14.986892928</v>
      </c>
    </row>
    <row r="5" spans="1:58">
      <c r="A5" s="41">
        <v>2383</v>
      </c>
      <c r="B5" s="41">
        <v>2522</v>
      </c>
      <c r="C5" s="41">
        <v>3040</v>
      </c>
      <c r="D5" s="41">
        <v>3237</v>
      </c>
      <c r="E5" s="41">
        <v>2745</v>
      </c>
      <c r="F5" s="41">
        <v>3021</v>
      </c>
      <c r="G5" s="41">
        <v>2413</v>
      </c>
      <c r="H5" s="41">
        <v>2654</v>
      </c>
      <c r="I5" s="41">
        <v>2648</v>
      </c>
      <c r="J5" s="41">
        <v>2767</v>
      </c>
      <c r="K5" s="41">
        <v>3096</v>
      </c>
      <c r="L5" s="41">
        <v>2575</v>
      </c>
      <c r="M5" s="41">
        <v>3121</v>
      </c>
      <c r="N5" s="41">
        <v>2829</v>
      </c>
      <c r="O5" s="41">
        <v>2696</v>
      </c>
      <c r="P5" s="41">
        <v>3257</v>
      </c>
      <c r="Q5" s="41">
        <v>2434</v>
      </c>
      <c r="R5" s="41">
        <v>2810</v>
      </c>
      <c r="U5" s="41">
        <v>1.03</v>
      </c>
      <c r="V5" s="41">
        <v>0.86499999999999999</v>
      </c>
      <c r="W5" s="41">
        <v>0.81699999999999995</v>
      </c>
      <c r="X5" s="41">
        <v>0.85599999999999998</v>
      </c>
      <c r="Y5" s="41">
        <v>0.90900000000000003</v>
      </c>
      <c r="Z5" s="41">
        <v>1.01</v>
      </c>
      <c r="AA5" s="41">
        <v>0.86599999999999999</v>
      </c>
      <c r="AB5" s="41">
        <v>0.82299999999999995</v>
      </c>
      <c r="AC5" s="41">
        <v>0.98899999999999999</v>
      </c>
      <c r="AD5" s="41">
        <v>0.83599999999999997</v>
      </c>
      <c r="AE5" s="41">
        <v>0.89200000000000002</v>
      </c>
      <c r="AF5" s="41">
        <v>0.872</v>
      </c>
      <c r="AG5" s="41">
        <v>0.98099999999999998</v>
      </c>
      <c r="AH5" s="41">
        <v>0.96399999999999997</v>
      </c>
      <c r="AI5" s="41">
        <v>0.95099999999999996</v>
      </c>
      <c r="AJ5" s="41">
        <v>0.82399999999999995</v>
      </c>
      <c r="AK5" s="41">
        <v>0.91</v>
      </c>
      <c r="AL5" s="41">
        <v>0.85399999999999998</v>
      </c>
      <c r="AO5">
        <f>(3.815+1.232*U5)*A5/1000</f>
        <v>12.11507668</v>
      </c>
      <c r="AP5">
        <f>(3.815+1.232*V5)*B5/1000</f>
        <v>12.30907496</v>
      </c>
      <c r="AQ5">
        <f>(3.815+1.232*W5)*C5/1000</f>
        <v>14.657493759999998</v>
      </c>
      <c r="AR5">
        <f>(3.815+1.232*X5)*D5/1000</f>
        <v>15.762869304000001</v>
      </c>
      <c r="AS5">
        <f>(3.815+1.232*Y5)*E5/1000</f>
        <v>13.54626756</v>
      </c>
      <c r="AT5">
        <f>(3.815+1.232*Z5)*F5/1000</f>
        <v>15.284205719999997</v>
      </c>
      <c r="AU5">
        <f>(3.815+1.232*AA5)*G5/1000</f>
        <v>11.780053656</v>
      </c>
      <c r="AV5">
        <f>(3.815+1.232*AB5)*H5/1000</f>
        <v>12.815996144</v>
      </c>
      <c r="AW5">
        <f>(3.815+1.232*AC5)*I5/1000</f>
        <v>13.328570303999999</v>
      </c>
      <c r="AX5">
        <f>(3.815+1.232*AD5)*J5/1000</f>
        <v>13.405982184000001</v>
      </c>
      <c r="AY5">
        <f>(3.815+1.232*AE5)*K5/1000</f>
        <v>15.213570624000001</v>
      </c>
      <c r="AZ5">
        <f>(3.815+1.232*AF5)*L5/1000</f>
        <v>12.589957800000001</v>
      </c>
      <c r="BA5">
        <f>(3.815+1.232*AG5)*M5/1000</f>
        <v>15.678630632000001</v>
      </c>
      <c r="BB5">
        <f>(3.815+1.232*AH5)*N5/1000</f>
        <v>14.152491191999999</v>
      </c>
      <c r="BC5">
        <f>(3.815+1.232*AI5)*O5/1000</f>
        <v>13.443959872000001</v>
      </c>
      <c r="BD5">
        <f>(3.815+1.232*AJ5)*P5/1000</f>
        <v>15.731857175999998</v>
      </c>
      <c r="BE5">
        <f>(3.815+1.232*AK5)*Q5/1000</f>
        <v>12.01451608</v>
      </c>
      <c r="BF5">
        <f>(3.815+1.232*AL5)*R5/1000</f>
        <v>13.67662968</v>
      </c>
    </row>
    <row r="6" spans="1:58">
      <c r="A6" s="41">
        <v>2747</v>
      </c>
      <c r="B6" s="41">
        <v>2641</v>
      </c>
      <c r="C6" s="41">
        <v>2622</v>
      </c>
      <c r="D6" s="41">
        <v>2746</v>
      </c>
      <c r="E6" s="41">
        <v>3524</v>
      </c>
      <c r="F6" s="41">
        <v>3077</v>
      </c>
      <c r="G6" s="41">
        <v>3368</v>
      </c>
      <c r="H6" s="41">
        <v>2540</v>
      </c>
      <c r="I6" s="41">
        <v>2548</v>
      </c>
      <c r="J6" s="41">
        <v>2890</v>
      </c>
      <c r="K6" s="41">
        <v>3091</v>
      </c>
      <c r="L6" s="41">
        <v>3261</v>
      </c>
      <c r="M6" s="41">
        <v>2910</v>
      </c>
      <c r="N6" s="41">
        <v>2367</v>
      </c>
      <c r="O6" s="41">
        <v>3185</v>
      </c>
      <c r="P6" s="41">
        <v>3235</v>
      </c>
      <c r="Q6" s="41">
        <v>2780</v>
      </c>
      <c r="R6" s="41">
        <v>2725</v>
      </c>
      <c r="U6" s="41">
        <v>0.96599999999999997</v>
      </c>
      <c r="V6" s="41">
        <v>0.88900000000000001</v>
      </c>
      <c r="W6" s="41">
        <v>0.82599999999999996</v>
      </c>
      <c r="X6" s="41">
        <v>0.80100000000000005</v>
      </c>
      <c r="Y6" s="41">
        <v>0.95</v>
      </c>
      <c r="Z6" s="41">
        <v>0.90800000000000003</v>
      </c>
      <c r="AA6" s="41">
        <v>0.80600000000000005</v>
      </c>
      <c r="AB6" s="41">
        <v>0.80400000000000005</v>
      </c>
      <c r="AC6" s="41">
        <v>0.97499999999999998</v>
      </c>
      <c r="AD6" s="41">
        <v>0.85399999999999998</v>
      </c>
      <c r="AE6" s="41">
        <v>0.85099999999999998</v>
      </c>
      <c r="AF6" s="41">
        <v>0.83099999999999996</v>
      </c>
      <c r="AG6" s="41">
        <v>0.93500000000000005</v>
      </c>
      <c r="AH6" s="41">
        <v>0.92500000000000004</v>
      </c>
      <c r="AI6" s="41">
        <v>0.93100000000000005</v>
      </c>
      <c r="AJ6" s="41">
        <v>0.80100000000000005</v>
      </c>
      <c r="AK6" s="41">
        <v>0.88500000000000001</v>
      </c>
      <c r="AL6" s="41">
        <v>0.88100000000000001</v>
      </c>
      <c r="AO6">
        <f>(3.815+1.232*U6)*A6/1000</f>
        <v>13.749042663999999</v>
      </c>
      <c r="AP6">
        <f>(3.815+1.232*V6)*B6/1000</f>
        <v>12.967964968</v>
      </c>
      <c r="AQ6">
        <f>(3.815+1.232*W6)*C6/1000</f>
        <v>12.671161104000001</v>
      </c>
      <c r="AR6">
        <f>(3.815+1.232*X6)*D6/1000</f>
        <v>13.185830672</v>
      </c>
      <c r="AS6">
        <f>(3.815+1.232*Y6)*E6/1000</f>
        <v>17.568549600000001</v>
      </c>
      <c r="AT6">
        <f>(3.815+1.232*Z6)*F6/1000</f>
        <v>15.180859512000001</v>
      </c>
      <c r="AU6">
        <f>(3.815+1.232*AA6)*G6/1000</f>
        <v>16.193317056000001</v>
      </c>
      <c r="AV6">
        <f>(3.815+1.232*AB6)*H6/1000</f>
        <v>12.20604112</v>
      </c>
      <c r="AW6">
        <f>(3.815+1.232*AC6)*I6/1000</f>
        <v>12.781277599999999</v>
      </c>
      <c r="AX6">
        <f>(3.815+1.232*AD6)*J6/1000</f>
        <v>14.065999919999999</v>
      </c>
      <c r="AY6">
        <f>(3.815+1.232*AE6)*K6/1000</f>
        <v>15.032868311999998</v>
      </c>
      <c r="AZ6">
        <f>(3.815+1.232*AF6)*L6/1000</f>
        <v>15.779300711999998</v>
      </c>
      <c r="BA6">
        <f>(3.815+1.232*AG6)*M6/1000</f>
        <v>14.453737199999999</v>
      </c>
      <c r="BB6">
        <f>(3.815+1.232*AH6)*N6/1000</f>
        <v>11.727538200000001</v>
      </c>
      <c r="BC6">
        <f>(3.815+1.232*AI6)*O6/1000</f>
        <v>15.803944520000002</v>
      </c>
      <c r="BD6">
        <f>(3.815+1.232*AJ6)*P6/1000</f>
        <v>15.533926520000001</v>
      </c>
      <c r="BE6">
        <f>(3.815+1.232*AK6)*Q6/1000</f>
        <v>13.636789599999998</v>
      </c>
      <c r="BF6">
        <f>(3.815+1.232*AL6)*R6/1000</f>
        <v>13.3535682</v>
      </c>
    </row>
    <row r="7" spans="1:58">
      <c r="A7" s="41">
        <v>3034</v>
      </c>
      <c r="B7" s="41">
        <v>2602</v>
      </c>
      <c r="C7" s="41">
        <v>2694</v>
      </c>
      <c r="D7" s="41">
        <v>3191</v>
      </c>
      <c r="E7" s="41">
        <v>2881</v>
      </c>
      <c r="F7" s="41">
        <v>3954</v>
      </c>
      <c r="G7" s="41">
        <v>2808</v>
      </c>
      <c r="H7" s="41">
        <v>2729</v>
      </c>
      <c r="I7" s="41">
        <v>1959</v>
      </c>
      <c r="J7" s="41">
        <v>3083</v>
      </c>
      <c r="K7" s="41">
        <v>3213</v>
      </c>
      <c r="L7" s="41">
        <v>2531</v>
      </c>
      <c r="M7" s="41">
        <v>2265</v>
      </c>
      <c r="N7" s="41">
        <v>2433</v>
      </c>
      <c r="O7" s="41">
        <v>2346</v>
      </c>
      <c r="P7" s="41">
        <v>3042</v>
      </c>
      <c r="Q7" s="41">
        <v>2360</v>
      </c>
      <c r="R7" s="41">
        <v>3008</v>
      </c>
      <c r="U7" s="41">
        <v>1.012</v>
      </c>
      <c r="V7" s="41">
        <v>0.92900000000000005</v>
      </c>
      <c r="W7" s="41">
        <v>0.79400000000000004</v>
      </c>
      <c r="X7" s="41">
        <v>0.83799999999999997</v>
      </c>
      <c r="Y7" s="41">
        <v>0.90800000000000003</v>
      </c>
      <c r="Z7" s="41">
        <v>0.91600000000000004</v>
      </c>
      <c r="AA7" s="41">
        <v>0.81499999999999995</v>
      </c>
      <c r="AB7" s="41">
        <v>0.78800000000000003</v>
      </c>
      <c r="AC7" s="41">
        <v>0.93300000000000005</v>
      </c>
      <c r="AD7" s="41">
        <v>0.81</v>
      </c>
      <c r="AE7" s="41">
        <v>0.80700000000000005</v>
      </c>
      <c r="AF7" s="41">
        <v>0.82499999999999996</v>
      </c>
      <c r="AG7" s="41">
        <v>0.88400000000000001</v>
      </c>
      <c r="AH7" s="41">
        <v>0.92900000000000005</v>
      </c>
      <c r="AI7" s="41">
        <v>0.93300000000000005</v>
      </c>
      <c r="AJ7" s="41">
        <v>0.80300000000000005</v>
      </c>
      <c r="AK7" s="41">
        <v>0.88600000000000001</v>
      </c>
      <c r="AL7" s="41">
        <v>0.92700000000000005</v>
      </c>
      <c r="AO7">
        <f>(3.815+1.232*U7)*A7/1000</f>
        <v>15.357452655999998</v>
      </c>
      <c r="AP7">
        <f>(3.815+1.232*V7)*B7/1000</f>
        <v>12.904691855999999</v>
      </c>
      <c r="AQ7">
        <f>(3.815+1.232*W7)*C7/1000</f>
        <v>12.912902352</v>
      </c>
      <c r="AR7">
        <f>(3.815+1.232*X7)*D7/1000</f>
        <v>15.468104455999999</v>
      </c>
      <c r="AS7">
        <f>(3.815+1.232*Y7)*E7/1000</f>
        <v>14.213862936</v>
      </c>
      <c r="AT7">
        <f>(3.815+1.232*Z7)*F7/1000</f>
        <v>19.546646448000001</v>
      </c>
      <c r="AU7">
        <f>(3.815+1.232*AA7)*G7/1000</f>
        <v>13.531976639999998</v>
      </c>
      <c r="AV7">
        <f>(3.815+1.232*AB7)*H7/1000</f>
        <v>13.060491863999999</v>
      </c>
      <c r="AW7">
        <f>(3.815+1.232*AC7)*I7/1000</f>
        <v>9.7253693039999991</v>
      </c>
      <c r="AX7">
        <f>(3.815+1.232*AD7)*J7/1000</f>
        <v>14.838232359999999</v>
      </c>
      <c r="AY7">
        <f>(3.815+1.232*AE7)*K7/1000</f>
        <v>15.452036712000002</v>
      </c>
      <c r="AZ7">
        <f>(3.815+1.232*AF7)*L7/1000</f>
        <v>12.228273400000001</v>
      </c>
      <c r="BA7">
        <f>(3.815+1.232*AG7)*M7/1000</f>
        <v>11.10775932</v>
      </c>
      <c r="BB7">
        <f>(3.815+1.232*AH7)*N7/1000</f>
        <v>12.066531624</v>
      </c>
      <c r="BC7">
        <f>(3.815+1.232*AI7)*O7/1000</f>
        <v>11.646613776000001</v>
      </c>
      <c r="BD7">
        <f>(3.815+1.232*AJ7)*P7/1000</f>
        <v>14.614668432</v>
      </c>
      <c r="BE7">
        <f>(3.815+1.232*AK7)*Q7/1000</f>
        <v>11.579462719999999</v>
      </c>
      <c r="BF7">
        <f>(3.815+1.232*AL7)*R7/1000</f>
        <v>14.910848512000001</v>
      </c>
    </row>
    <row r="8" spans="1:58">
      <c r="A8" s="41">
        <v>3060</v>
      </c>
      <c r="B8" s="41">
        <v>3119</v>
      </c>
      <c r="C8" s="41">
        <v>3079</v>
      </c>
      <c r="D8" s="41">
        <v>2936</v>
      </c>
      <c r="E8" s="41">
        <v>3348</v>
      </c>
      <c r="F8" s="41">
        <v>3689</v>
      </c>
      <c r="G8" s="41">
        <v>2895</v>
      </c>
      <c r="H8" s="41">
        <v>2596</v>
      </c>
      <c r="I8" s="41">
        <v>2110</v>
      </c>
      <c r="J8" s="41">
        <v>2977</v>
      </c>
      <c r="K8" s="41">
        <v>3207</v>
      </c>
      <c r="L8" s="41">
        <v>3106</v>
      </c>
      <c r="M8" s="41">
        <v>2963</v>
      </c>
      <c r="N8" s="41">
        <v>2357</v>
      </c>
      <c r="O8" s="41">
        <v>2946</v>
      </c>
      <c r="P8" s="41">
        <v>2862</v>
      </c>
      <c r="Q8" s="41">
        <v>2640</v>
      </c>
      <c r="R8" s="41">
        <v>2392</v>
      </c>
      <c r="U8" s="41">
        <v>0.94599999999999995</v>
      </c>
      <c r="V8" s="41">
        <v>0.91300000000000003</v>
      </c>
      <c r="W8" s="41">
        <v>0.80100000000000005</v>
      </c>
      <c r="X8" s="41">
        <v>0.79100000000000004</v>
      </c>
      <c r="Y8" s="41">
        <v>0.91500000000000004</v>
      </c>
      <c r="Z8" s="41">
        <v>0.89800000000000002</v>
      </c>
      <c r="AA8" s="41">
        <v>0.79100000000000004</v>
      </c>
      <c r="AB8" s="41">
        <v>0.82699999999999996</v>
      </c>
      <c r="AC8" s="41">
        <v>0.93100000000000005</v>
      </c>
      <c r="AD8" s="41">
        <v>0.80400000000000005</v>
      </c>
      <c r="AE8" s="41">
        <v>0.84</v>
      </c>
      <c r="AF8" s="41">
        <v>0.78900000000000003</v>
      </c>
      <c r="AG8" s="41">
        <v>0.89800000000000002</v>
      </c>
      <c r="AH8" s="41">
        <v>0.94599999999999995</v>
      </c>
      <c r="AI8" s="41">
        <v>0.93200000000000005</v>
      </c>
      <c r="AJ8" s="41">
        <v>0.79600000000000004</v>
      </c>
      <c r="AK8" s="41">
        <v>0.88200000000000001</v>
      </c>
      <c r="AL8" s="41">
        <v>0.85199999999999998</v>
      </c>
      <c r="AO8">
        <f>(3.815+1.232*U8)*A8/1000</f>
        <v>15.24024432</v>
      </c>
      <c r="AP8">
        <f>(3.815+1.232*V8)*B8/1000</f>
        <v>15.407286104000001</v>
      </c>
      <c r="AQ8">
        <f>(3.815+1.232*W8)*C8/1000</f>
        <v>14.784840728000001</v>
      </c>
      <c r="AR8">
        <f>(3.815+1.232*X8)*D8/1000</f>
        <v>14.062007231999999</v>
      </c>
      <c r="AS8">
        <f>(3.815+1.232*Y8)*E8/1000</f>
        <v>16.54675344</v>
      </c>
      <c r="AT8">
        <f>(3.815+1.232*Z8)*F8/1000</f>
        <v>18.154808504000002</v>
      </c>
      <c r="AU8">
        <f>(3.815+1.232*AA8)*G8/1000</f>
        <v>13.86563724</v>
      </c>
      <c r="AV8">
        <f>(3.815+1.232*AB8)*H8/1000</f>
        <v>12.548710944</v>
      </c>
      <c r="AW8">
        <f>(3.815+1.232*AC8)*I8/1000</f>
        <v>10.46980312</v>
      </c>
      <c r="AX8">
        <f>(3.815+1.232*AD8)*J8/1000</f>
        <v>14.306056856</v>
      </c>
      <c r="AY8">
        <f>(3.815+1.232*AE8)*K8/1000</f>
        <v>15.553565159999998</v>
      </c>
      <c r="AZ8">
        <f>(3.815+1.232*AF8)*L8/1000</f>
        <v>14.868571088000001</v>
      </c>
      <c r="BA8">
        <f>(3.815+1.232*AG8)*M8/1000</f>
        <v>14.581918568000001</v>
      </c>
      <c r="BB8">
        <f>(3.815+1.232*AH8)*N8/1000</f>
        <v>11.738972503999999</v>
      </c>
      <c r="BC8">
        <f>(3.815+1.232*AI8)*O8/1000</f>
        <v>14.621657904000001</v>
      </c>
      <c r="BD8">
        <f>(3.815+1.232*AJ8)*P8/1000</f>
        <v>13.725213264000001</v>
      </c>
      <c r="BE8">
        <f>(3.815+1.232*AK8)*Q8/1000</f>
        <v>12.940287360000001</v>
      </c>
      <c r="BF8">
        <f>(3.815+1.232*AL8)*R8/1000</f>
        <v>11.636276287999999</v>
      </c>
    </row>
    <row r="9" spans="1:58">
      <c r="A9" s="41">
        <v>2729</v>
      </c>
      <c r="B9" s="41">
        <v>3051</v>
      </c>
      <c r="C9" s="41">
        <v>3225</v>
      </c>
      <c r="D9" s="41">
        <v>2911</v>
      </c>
      <c r="E9" s="41">
        <v>3526</v>
      </c>
      <c r="F9" s="41">
        <v>3461</v>
      </c>
      <c r="G9" s="41">
        <v>2846</v>
      </c>
      <c r="H9" s="41">
        <v>2288</v>
      </c>
      <c r="I9" s="41">
        <v>1990</v>
      </c>
      <c r="J9" s="41">
        <v>3700</v>
      </c>
      <c r="K9" s="41">
        <v>3031</v>
      </c>
      <c r="L9" s="41">
        <v>2690</v>
      </c>
      <c r="M9" s="41">
        <v>3178</v>
      </c>
      <c r="N9" s="41">
        <v>2919</v>
      </c>
      <c r="O9" s="41">
        <v>2862</v>
      </c>
      <c r="P9" s="41">
        <v>2468</v>
      </c>
      <c r="Q9" s="41">
        <v>3419</v>
      </c>
      <c r="R9" s="41">
        <v>2315</v>
      </c>
      <c r="U9" s="41">
        <v>0.98799999999999999</v>
      </c>
      <c r="V9" s="41">
        <v>0.89100000000000001</v>
      </c>
      <c r="W9" s="41">
        <v>0.80700000000000005</v>
      </c>
      <c r="X9" s="41">
        <v>0.81399999999999995</v>
      </c>
      <c r="Y9" s="41">
        <v>0.86499999999999999</v>
      </c>
      <c r="Z9" s="41">
        <v>0.94399999999999995</v>
      </c>
      <c r="AA9" s="41">
        <v>0.81</v>
      </c>
      <c r="AB9" s="41">
        <v>0.78500000000000003</v>
      </c>
      <c r="AC9" s="41">
        <v>0.99199999999999999</v>
      </c>
      <c r="AD9" s="41">
        <v>0.80700000000000005</v>
      </c>
      <c r="AE9" s="41">
        <v>0.80800000000000005</v>
      </c>
      <c r="AF9" s="41">
        <v>0.79300000000000004</v>
      </c>
      <c r="AG9" s="41">
        <v>0.91600000000000004</v>
      </c>
      <c r="AH9" s="41">
        <v>0.95799999999999996</v>
      </c>
      <c r="AI9" s="41">
        <v>0.93</v>
      </c>
      <c r="AJ9" s="41">
        <v>0.77</v>
      </c>
      <c r="AK9" s="41">
        <v>0.878</v>
      </c>
      <c r="AL9" s="41">
        <v>0.91300000000000003</v>
      </c>
      <c r="AO9">
        <f>(3.815+1.232*U9)*A9/1000</f>
        <v>13.732917464</v>
      </c>
      <c r="AP9">
        <f>(3.815+1.232*V9)*B9/1000</f>
        <v>14.988684312</v>
      </c>
      <c r="AQ9">
        <f>(3.815+1.232*W9)*C9/1000</f>
        <v>15.509747400000002</v>
      </c>
      <c r="AR9">
        <f>(3.815+1.232*X9)*D9/1000</f>
        <v>14.024755528</v>
      </c>
      <c r="AS9">
        <f>(3.815+1.232*Y9)*E9/1000</f>
        <v>17.20927768</v>
      </c>
      <c r="AT9">
        <f>(3.815+1.232*Z9)*F9/1000</f>
        <v>17.228885687999998</v>
      </c>
      <c r="AU9">
        <f>(3.815+1.232*AA9)*G9/1000</f>
        <v>13.697570320000001</v>
      </c>
      <c r="AV9">
        <f>(3.815+1.232*AB9)*H9/1000</f>
        <v>10.94149056</v>
      </c>
      <c r="AW9">
        <f>(3.815+1.232*AC9)*I9/1000</f>
        <v>10.02391656</v>
      </c>
      <c r="AX9">
        <f>(3.815+1.232*AD9)*J9/1000</f>
        <v>17.794128800000003</v>
      </c>
      <c r="AY9">
        <f>(3.815+1.232*AE9)*K9/1000</f>
        <v>14.580492136</v>
      </c>
      <c r="AZ9">
        <f>(3.815+1.232*AF9)*L9/1000</f>
        <v>12.89041544</v>
      </c>
      <c r="BA9">
        <f>(3.815+1.232*AG9)*M9/1000</f>
        <v>15.710481136</v>
      </c>
      <c r="BB9">
        <f>(3.815+1.232*AH9)*N9/1000</f>
        <v>14.581152263999998</v>
      </c>
      <c r="BC9">
        <f>(3.815+1.232*AI9)*O9/1000</f>
        <v>14.197695120000002</v>
      </c>
      <c r="BD9">
        <f>(3.815+1.232*AJ9)*P9/1000</f>
        <v>11.756663519999998</v>
      </c>
      <c r="BE9">
        <f>(3.815+1.232*AK9)*Q9/1000</f>
        <v>16.741803623999999</v>
      </c>
      <c r="BF9">
        <f>(3.815+1.232*AL9)*R9/1000</f>
        <v>11.435674040000002</v>
      </c>
    </row>
    <row r="10" spans="1:58">
      <c r="A10" s="41">
        <v>3594</v>
      </c>
      <c r="B10" s="41">
        <v>3115</v>
      </c>
      <c r="C10" s="41">
        <v>3365</v>
      </c>
      <c r="D10" s="41">
        <v>3617</v>
      </c>
      <c r="E10" s="41">
        <v>2799</v>
      </c>
      <c r="F10" s="41">
        <v>3972</v>
      </c>
      <c r="G10" s="41">
        <v>2883</v>
      </c>
      <c r="H10" s="41">
        <v>2257</v>
      </c>
      <c r="I10" s="41">
        <v>2588</v>
      </c>
      <c r="J10" s="41">
        <v>3538</v>
      </c>
      <c r="K10" s="41">
        <v>2823</v>
      </c>
      <c r="L10" s="41">
        <v>2430</v>
      </c>
      <c r="M10" s="41">
        <v>2846</v>
      </c>
      <c r="N10" s="41">
        <v>3134</v>
      </c>
      <c r="O10" s="41">
        <v>2692</v>
      </c>
      <c r="P10" s="41">
        <v>2386</v>
      </c>
      <c r="Q10" s="41">
        <v>3082</v>
      </c>
      <c r="R10" s="41">
        <v>2299</v>
      </c>
      <c r="U10" s="41">
        <v>0.97199999999999998</v>
      </c>
      <c r="V10" s="41">
        <v>0.92300000000000004</v>
      </c>
      <c r="W10" s="41">
        <v>0.82199999999999995</v>
      </c>
      <c r="X10" s="41">
        <v>0.85099999999999998</v>
      </c>
      <c r="Y10" s="41">
        <v>0.85499999999999998</v>
      </c>
      <c r="Z10" s="41">
        <v>0.877</v>
      </c>
      <c r="AA10" s="41">
        <v>0.82599999999999996</v>
      </c>
      <c r="AB10" s="41">
        <v>0.80400000000000005</v>
      </c>
      <c r="AC10" s="41">
        <v>0.97699999999999998</v>
      </c>
      <c r="AD10" s="41">
        <v>0.78900000000000003</v>
      </c>
      <c r="AE10" s="41">
        <v>0.79700000000000004</v>
      </c>
      <c r="AF10" s="41">
        <v>0.83499999999999996</v>
      </c>
      <c r="AG10" s="41">
        <v>0.94199999999999995</v>
      </c>
      <c r="AH10" s="41">
        <v>0.93</v>
      </c>
      <c r="AI10" s="41">
        <v>0.94799999999999995</v>
      </c>
      <c r="AJ10" s="41">
        <v>0.8</v>
      </c>
      <c r="AK10" s="41">
        <v>0.84199999999999997</v>
      </c>
      <c r="AL10" s="41">
        <v>0.89400000000000002</v>
      </c>
      <c r="AO10">
        <f>(3.815+1.232*U10)*A10/1000</f>
        <v>18.014939375999997</v>
      </c>
      <c r="AP10">
        <f>(3.815+1.232*V10)*B10/1000</f>
        <v>15.42590364</v>
      </c>
      <c r="AQ10">
        <f>(3.815+1.232*W10)*C10/1000</f>
        <v>16.245223960000001</v>
      </c>
      <c r="AR10">
        <f>(3.815+1.232*X10)*D10/1000</f>
        <v>17.591033543999998</v>
      </c>
      <c r="AS10">
        <f>(3.815+1.232*Y10)*E10/1000</f>
        <v>13.626539640000001</v>
      </c>
      <c r="AT10">
        <f>(3.815+1.232*Z10)*F10/1000</f>
        <v>19.444783008000002</v>
      </c>
      <c r="AU10">
        <f>(3.815+1.232*AA10)*G10/1000</f>
        <v>13.932478056000001</v>
      </c>
      <c r="AV10">
        <f>(3.815+1.232*AB10)*H10/1000</f>
        <v>10.846076696000001</v>
      </c>
      <c r="AW10">
        <f>(3.815+1.232*AC10)*I10/1000</f>
        <v>12.988302432000001</v>
      </c>
      <c r="AX10">
        <f>(3.815+1.232*AD10)*J10/1000</f>
        <v>16.936575824000002</v>
      </c>
      <c r="AY10">
        <f>(3.815+1.232*AE10)*K10/1000</f>
        <v>13.541659992</v>
      </c>
      <c r="AZ10">
        <f>(3.815+1.232*AF10)*L10/1000</f>
        <v>11.770239599999998</v>
      </c>
      <c r="BA10">
        <f>(3.815+1.232*AG10)*M10/1000</f>
        <v>14.160398224</v>
      </c>
      <c r="BB10">
        <f>(3.815+1.232*AH10)*N10/1000</f>
        <v>15.547021840000001</v>
      </c>
      <c r="BC10">
        <f>(3.815+1.232*AI10)*O10/1000</f>
        <v>13.414063711999999</v>
      </c>
      <c r="BD10">
        <f>(3.815+1.232*AJ10)*P10/1000</f>
        <v>11.454231600000002</v>
      </c>
      <c r="BE10">
        <f>(3.815+1.232*AK10)*Q10/1000</f>
        <v>14.954924208000001</v>
      </c>
      <c r="BF10">
        <f>(3.815+1.232*AL10)*R10/1000</f>
        <v>11.302821991999998</v>
      </c>
    </row>
    <row r="11" spans="1:58">
      <c r="A11" s="41">
        <v>2964</v>
      </c>
      <c r="B11" s="41">
        <v>3494</v>
      </c>
      <c r="C11" s="41">
        <v>2627</v>
      </c>
      <c r="D11" s="41">
        <v>3963</v>
      </c>
      <c r="E11" s="41">
        <v>2898</v>
      </c>
      <c r="F11" s="41">
        <v>3880</v>
      </c>
      <c r="G11" s="41">
        <v>2707</v>
      </c>
      <c r="H11" s="41">
        <v>2329</v>
      </c>
      <c r="I11" s="41">
        <v>2053</v>
      </c>
      <c r="J11" s="41">
        <v>3460</v>
      </c>
      <c r="K11" s="41">
        <v>3561</v>
      </c>
      <c r="L11" s="41">
        <v>3125</v>
      </c>
      <c r="M11" s="41">
        <v>2288</v>
      </c>
      <c r="N11" s="41">
        <v>2273</v>
      </c>
      <c r="O11" s="41">
        <v>2129</v>
      </c>
      <c r="P11" s="41">
        <v>2516</v>
      </c>
      <c r="Q11" s="41">
        <v>2564</v>
      </c>
      <c r="R11" s="41">
        <v>2524</v>
      </c>
      <c r="U11" s="41">
        <v>0.91800000000000004</v>
      </c>
      <c r="V11" s="41">
        <v>0.93100000000000005</v>
      </c>
      <c r="W11" s="41">
        <v>0.81299999999999994</v>
      </c>
      <c r="X11" s="41">
        <v>0.85199999999999998</v>
      </c>
      <c r="Y11" s="41">
        <v>0.84399999999999997</v>
      </c>
      <c r="Z11" s="41">
        <v>0.92500000000000004</v>
      </c>
      <c r="AA11" s="41">
        <v>0.79400000000000004</v>
      </c>
      <c r="AB11" s="41">
        <v>0.79300000000000004</v>
      </c>
      <c r="AC11" s="41">
        <v>1.008</v>
      </c>
      <c r="AD11" s="41">
        <v>0.80700000000000005</v>
      </c>
      <c r="AE11" s="41">
        <v>0.80100000000000005</v>
      </c>
      <c r="AF11" s="41">
        <v>0.89700000000000002</v>
      </c>
      <c r="AG11" s="41">
        <v>0.92100000000000004</v>
      </c>
      <c r="AH11" s="41">
        <v>0.94799999999999995</v>
      </c>
      <c r="AI11" s="41">
        <v>0.94</v>
      </c>
      <c r="AJ11" s="41">
        <v>0.79900000000000004</v>
      </c>
      <c r="AK11" s="41">
        <v>0.85499999999999998</v>
      </c>
      <c r="AL11" s="41">
        <v>0.90200000000000002</v>
      </c>
      <c r="AO11">
        <f>(3.815+1.232*U11)*A11/1000</f>
        <v>14.659872863999999</v>
      </c>
      <c r="AP11">
        <f>(3.815+1.232*V11)*B11/1000</f>
        <v>17.337200048000003</v>
      </c>
      <c r="AQ11">
        <f>(3.815+1.232*W11)*C11/1000</f>
        <v>12.653250232</v>
      </c>
      <c r="AR11">
        <f>(3.815+1.232*X11)*D11/1000</f>
        <v>19.278663431999998</v>
      </c>
      <c r="AS11">
        <f>(3.815+1.232*Y11)*E11/1000</f>
        <v>14.069233584000001</v>
      </c>
      <c r="AT11">
        <f>(3.815+1.232*Z11)*F11/1000</f>
        <v>19.223848</v>
      </c>
      <c r="AU11">
        <f>(3.815+1.232*AA11)*G11/1000</f>
        <v>12.975214055999999</v>
      </c>
      <c r="AV11">
        <f>(3.815+1.232*AB11)*H11/1000</f>
        <v>11.160512103999999</v>
      </c>
      <c r="AW11">
        <f>(3.815+1.232*AC11)*I11/1000</f>
        <v>10.381725368</v>
      </c>
      <c r="AX11">
        <f>(3.815+1.232*AD11)*J11/1000</f>
        <v>16.639915039999998</v>
      </c>
      <c r="AY11">
        <f>(3.815+1.232*AE11)*K11/1000</f>
        <v>17.099323752</v>
      </c>
      <c r="AZ11">
        <f>(3.815+1.232*AF11)*L11/1000</f>
        <v>15.375325</v>
      </c>
      <c r="BA11">
        <f>(3.815+1.232*AG11)*M11/1000</f>
        <v>11.324849536</v>
      </c>
      <c r="BB11">
        <f>(3.815+1.232*AH11)*N11/1000</f>
        <v>11.326213527999998</v>
      </c>
      <c r="BC11">
        <f>(3.815+1.232*AI11)*O11/1000</f>
        <v>10.587687319999999</v>
      </c>
      <c r="BD11">
        <f>(3.815+1.232*AJ11)*P11/1000</f>
        <v>12.075209888000002</v>
      </c>
      <c r="BE11">
        <f>(3.815+1.232*AK11)*Q11/1000</f>
        <v>12.482475039999999</v>
      </c>
      <c r="BF11">
        <f>(3.815+1.232*AL11)*R11/1000</f>
        <v>12.433890335999999</v>
      </c>
    </row>
    <row r="12" spans="1:58">
      <c r="A12" s="41">
        <v>2698</v>
      </c>
      <c r="B12" s="41">
        <v>3294</v>
      </c>
      <c r="C12" s="41">
        <v>2910</v>
      </c>
      <c r="D12" s="41">
        <v>3837</v>
      </c>
      <c r="E12" s="41">
        <v>3564</v>
      </c>
      <c r="F12" s="41">
        <v>3868</v>
      </c>
      <c r="G12" s="41">
        <v>2687</v>
      </c>
      <c r="H12" s="41">
        <v>2097</v>
      </c>
      <c r="I12" s="41">
        <v>2408</v>
      </c>
      <c r="J12" s="41">
        <v>3160</v>
      </c>
      <c r="K12" s="41">
        <v>2747</v>
      </c>
      <c r="L12" s="41">
        <v>3073</v>
      </c>
      <c r="M12" s="41">
        <v>2135</v>
      </c>
      <c r="N12" s="41">
        <v>2389</v>
      </c>
      <c r="O12" s="41">
        <v>2693</v>
      </c>
      <c r="P12" s="41">
        <v>2199</v>
      </c>
      <c r="Q12" s="41">
        <v>2312</v>
      </c>
      <c r="R12" s="41">
        <v>2370</v>
      </c>
      <c r="U12" s="41">
        <v>0.93600000000000005</v>
      </c>
      <c r="V12" s="41">
        <v>0.95399999999999996</v>
      </c>
      <c r="W12" s="41">
        <v>0.81200000000000006</v>
      </c>
      <c r="X12" s="41">
        <v>0.85799999999999998</v>
      </c>
      <c r="Y12" s="41">
        <v>0.90100000000000002</v>
      </c>
      <c r="Z12" s="41">
        <v>0.91800000000000004</v>
      </c>
      <c r="AA12" s="41">
        <v>0.83299999999999996</v>
      </c>
      <c r="AB12" s="41">
        <v>0.80400000000000005</v>
      </c>
      <c r="AC12" s="41">
        <v>0.93799999999999994</v>
      </c>
      <c r="AD12" s="41">
        <v>0.79200000000000004</v>
      </c>
      <c r="AE12" s="41">
        <v>0.80200000000000005</v>
      </c>
      <c r="AF12" s="41">
        <v>0.81799999999999995</v>
      </c>
      <c r="AG12" s="41">
        <v>0.93700000000000006</v>
      </c>
      <c r="AH12" s="41">
        <v>0.94599999999999995</v>
      </c>
      <c r="AI12" s="41">
        <v>0.89800000000000002</v>
      </c>
      <c r="AJ12" s="41">
        <v>0.79700000000000004</v>
      </c>
      <c r="AK12" s="41">
        <v>0.91500000000000004</v>
      </c>
      <c r="AL12" s="41">
        <v>0.85899999999999999</v>
      </c>
      <c r="AO12">
        <f>(3.815+1.232*U12)*A12/1000</f>
        <v>13.404074096</v>
      </c>
      <c r="AP12">
        <f>(3.815+1.232*V12)*B12/1000</f>
        <v>16.438140432000001</v>
      </c>
      <c r="AQ12">
        <f>(3.815+1.232*W12)*C12/1000</f>
        <v>14.012767439999999</v>
      </c>
      <c r="AR12">
        <f>(3.815+1.232*X12)*D12/1000</f>
        <v>18.694078871999999</v>
      </c>
      <c r="AS12">
        <f>(3.815+1.232*Y12)*E12/1000</f>
        <v>17.552814048000002</v>
      </c>
      <c r="AT12">
        <f>(3.815+1.232*Z12)*F12/1000</f>
        <v>19.131035167999997</v>
      </c>
      <c r="AU12">
        <f>(3.815+1.232*AA12)*G12/1000</f>
        <v>13.008454871999998</v>
      </c>
      <c r="AV12">
        <f>(3.815+1.232*AB12)*H12/1000</f>
        <v>10.077192216</v>
      </c>
      <c r="AW12">
        <f>(3.815+1.232*AC12)*I12/1000</f>
        <v>11.969243327999999</v>
      </c>
      <c r="AX12">
        <f>(3.815+1.232*AD12)*J12/1000</f>
        <v>15.138751040000001</v>
      </c>
      <c r="AY12">
        <f>(3.815+1.232*AE12)*K12/1000</f>
        <v>13.194016808000001</v>
      </c>
      <c r="AZ12">
        <f>(3.815+1.232*AF12)*L12/1000</f>
        <v>14.820390648</v>
      </c>
      <c r="BA12">
        <f>(3.815+1.232*AG12)*M12/1000</f>
        <v>10.609634839999998</v>
      </c>
      <c r="BB12">
        <f>(3.815+1.232*AH12)*N12/1000</f>
        <v>11.898347608</v>
      </c>
      <c r="BC12">
        <f>(3.815+1.232*AI12)*O12/1000</f>
        <v>13.253157848000001</v>
      </c>
      <c r="BD12">
        <f>(3.815+1.232*AJ12)*P12/1000</f>
        <v>10.548391896</v>
      </c>
      <c r="BE12">
        <f>(3.815+1.232*AK12)*Q12/1000</f>
        <v>11.426551360000001</v>
      </c>
      <c r="BF12">
        <f>(3.815+1.232*AL12)*R12/1000</f>
        <v>11.549692559999999</v>
      </c>
    </row>
    <row r="13" spans="1:58">
      <c r="A13" s="41">
        <v>3138</v>
      </c>
      <c r="B13" s="41">
        <v>3423</v>
      </c>
      <c r="C13" s="41">
        <v>2740</v>
      </c>
      <c r="D13" s="41">
        <v>3871</v>
      </c>
      <c r="E13" s="41">
        <v>3735</v>
      </c>
      <c r="F13" s="41">
        <v>3999</v>
      </c>
      <c r="G13" s="41">
        <v>2418</v>
      </c>
      <c r="H13" s="41">
        <v>2115</v>
      </c>
      <c r="I13" s="41">
        <v>2293</v>
      </c>
      <c r="J13" s="41">
        <v>2935</v>
      </c>
      <c r="K13" s="41">
        <v>3101</v>
      </c>
      <c r="L13" s="41">
        <v>3008</v>
      </c>
      <c r="M13" s="41">
        <v>2600</v>
      </c>
      <c r="N13" s="41">
        <v>2097</v>
      </c>
      <c r="O13" s="41">
        <v>2312</v>
      </c>
      <c r="P13" s="41">
        <v>2640</v>
      </c>
      <c r="Q13" s="41">
        <v>2105</v>
      </c>
      <c r="R13" s="41">
        <v>2905</v>
      </c>
      <c r="U13" s="41">
        <v>0.94299999999999995</v>
      </c>
      <c r="V13" s="41">
        <v>0.94</v>
      </c>
      <c r="W13" s="41">
        <v>0.79900000000000004</v>
      </c>
      <c r="X13" s="41">
        <v>0.84399999999999997</v>
      </c>
      <c r="Y13" s="41">
        <v>0.86299999999999999</v>
      </c>
      <c r="Z13" s="41">
        <v>0.90800000000000003</v>
      </c>
      <c r="AA13" s="41">
        <v>0.78600000000000003</v>
      </c>
      <c r="AB13" s="41">
        <v>0.84799999999999998</v>
      </c>
      <c r="AC13" s="41">
        <v>0.99</v>
      </c>
      <c r="AD13" s="41">
        <v>0.77200000000000002</v>
      </c>
      <c r="AE13" s="41">
        <v>0.81399999999999995</v>
      </c>
      <c r="AF13" s="41">
        <v>0.80900000000000005</v>
      </c>
      <c r="AG13" s="41">
        <v>0.90300000000000002</v>
      </c>
      <c r="AH13" s="41">
        <v>0.995</v>
      </c>
      <c r="AI13" s="41">
        <v>0.92500000000000004</v>
      </c>
      <c r="AJ13" s="41">
        <v>0.79400000000000004</v>
      </c>
      <c r="AK13" s="41">
        <v>0.876</v>
      </c>
      <c r="AL13" s="41">
        <v>0.94599999999999995</v>
      </c>
      <c r="AO13">
        <f>(3.815+1.232*U13)*A13/1000</f>
        <v>15.617123088</v>
      </c>
      <c r="AP13">
        <f>(3.815+1.232*V13)*B13/1000</f>
        <v>17.022852839999999</v>
      </c>
      <c r="AQ13">
        <f>(3.815+1.232*W13)*C13/1000</f>
        <v>13.15026832</v>
      </c>
      <c r="AR13">
        <f>(3.815+1.232*X13)*D13/1000</f>
        <v>18.792961768000001</v>
      </c>
      <c r="AS13">
        <f>(3.815+1.232*Y13)*E13/1000</f>
        <v>18.220136760000003</v>
      </c>
      <c r="AT13">
        <f>(3.815+1.232*Z13)*F13/1000</f>
        <v>19.729690343999998</v>
      </c>
      <c r="AU13">
        <f>(3.815+1.232*AA13)*G13/1000</f>
        <v>11.566145135999999</v>
      </c>
      <c r="AV13">
        <f>(3.815+1.232*AB13)*H13/1000</f>
        <v>10.278341640000001</v>
      </c>
      <c r="AW13">
        <f>(3.815+1.232*AC13)*I13/1000</f>
        <v>11.54452124</v>
      </c>
      <c r="AX13">
        <f>(3.815+1.232*AD13)*J13/1000</f>
        <v>13.98851524</v>
      </c>
      <c r="AY13">
        <f>(3.815+1.232*AE13)*K13/1000</f>
        <v>14.940146648000001</v>
      </c>
      <c r="AZ13">
        <f>(3.815+1.232*AF13)*L13/1000</f>
        <v>14.473557504</v>
      </c>
      <c r="BA13">
        <f>(3.815+1.232*AG13)*M13/1000</f>
        <v>12.8114896</v>
      </c>
      <c r="BB13">
        <f>(3.815+1.232*AH13)*N13/1000</f>
        <v>10.570641480000001</v>
      </c>
      <c r="BC13">
        <f>(3.815+1.232*AI13)*O13/1000</f>
        <v>11.455035200000001</v>
      </c>
      <c r="BD13">
        <f>(3.815+1.232*AJ13)*P13/1000</f>
        <v>12.654069120000001</v>
      </c>
      <c r="BE13">
        <f>(3.815+1.232*AK13)*Q13/1000</f>
        <v>10.302358359999999</v>
      </c>
      <c r="BF13">
        <f>(3.815+1.232*AL13)*R13/1000</f>
        <v>14.46827116</v>
      </c>
    </row>
    <row r="14" spans="1:58">
      <c r="A14" s="41">
        <v>2672</v>
      </c>
      <c r="B14" s="41">
        <v>3260</v>
      </c>
      <c r="C14" s="41">
        <v>3219</v>
      </c>
      <c r="D14" s="41">
        <v>4048</v>
      </c>
      <c r="E14" s="41">
        <v>3672</v>
      </c>
      <c r="F14" s="41">
        <v>3789</v>
      </c>
      <c r="G14" s="41">
        <v>2942</v>
      </c>
      <c r="H14" s="41">
        <v>2788</v>
      </c>
      <c r="I14" s="41">
        <v>2896</v>
      </c>
      <c r="J14" s="41">
        <v>3097</v>
      </c>
      <c r="K14" s="41">
        <v>3275</v>
      </c>
      <c r="L14" s="41">
        <v>2585</v>
      </c>
      <c r="M14" s="41">
        <v>2437</v>
      </c>
      <c r="N14" s="41">
        <v>2277</v>
      </c>
      <c r="O14" s="41">
        <v>2883</v>
      </c>
      <c r="P14" s="41">
        <v>2925</v>
      </c>
      <c r="Q14" s="41">
        <v>2229</v>
      </c>
      <c r="R14" s="41">
        <v>2298</v>
      </c>
      <c r="U14" s="41">
        <v>0.93899999999999995</v>
      </c>
      <c r="V14" s="41">
        <v>0.96399999999999997</v>
      </c>
      <c r="W14" s="41">
        <v>0.83099999999999996</v>
      </c>
      <c r="X14" s="41">
        <v>0.83099999999999996</v>
      </c>
      <c r="Y14" s="41">
        <v>0.86399999999999999</v>
      </c>
      <c r="Z14" s="41">
        <v>0.91400000000000003</v>
      </c>
      <c r="AA14" s="41">
        <v>0.80900000000000005</v>
      </c>
      <c r="AB14" s="41">
        <v>0.871</v>
      </c>
      <c r="AC14" s="41">
        <v>0.94199999999999995</v>
      </c>
      <c r="AD14" s="41">
        <v>0.76800000000000002</v>
      </c>
      <c r="AE14" s="41">
        <v>0.78200000000000003</v>
      </c>
      <c r="AF14" s="41">
        <v>0.76400000000000001</v>
      </c>
      <c r="AG14" s="41">
        <v>0.88600000000000001</v>
      </c>
      <c r="AH14" s="41">
        <v>0.94899999999999995</v>
      </c>
      <c r="AI14" s="41">
        <v>0.88300000000000001</v>
      </c>
      <c r="AJ14" s="41">
        <v>0.82799999999999996</v>
      </c>
      <c r="AK14" s="41">
        <v>0.9</v>
      </c>
      <c r="AL14" s="41">
        <v>0.90200000000000002</v>
      </c>
      <c r="AO14">
        <f>(3.815+1.232*U14)*A14/1000</f>
        <v>13.284777855999998</v>
      </c>
      <c r="AP14">
        <f>(3.815+1.232*V14)*B14/1000</f>
        <v>16.30863248</v>
      </c>
      <c r="AQ14">
        <f>(3.815+1.232*W14)*C14/1000</f>
        <v>15.576071447999999</v>
      </c>
      <c r="AR14">
        <f>(3.815+1.232*X14)*D14/1000</f>
        <v>19.587430015999999</v>
      </c>
      <c r="AS14">
        <f>(3.815+1.232*Y14)*E14/1000</f>
        <v>17.917333056</v>
      </c>
      <c r="AT14">
        <f>(3.815+1.232*Z14)*F14/1000</f>
        <v>18.721630872000002</v>
      </c>
      <c r="AU14">
        <f>(3.815+1.232*AA14)*G14/1000</f>
        <v>14.155986096000001</v>
      </c>
      <c r="AV14">
        <f>(3.815+1.232*AB14)*H14/1000</f>
        <v>13.627944736000002</v>
      </c>
      <c r="AW14">
        <f>(3.815+1.232*AC14)*I14/1000</f>
        <v>14.409175424000001</v>
      </c>
      <c r="AX14">
        <f>(3.815+1.232*AD14)*J14/1000</f>
        <v>14.745362072000001</v>
      </c>
      <c r="AY14">
        <f>(3.815+1.232*AE14)*K14/1000</f>
        <v>15.6493386</v>
      </c>
      <c r="AZ14">
        <f>(3.815+1.232*AF14)*L14/1000</f>
        <v>12.294901080000001</v>
      </c>
      <c r="BA14">
        <f>(3.815+1.232*AG14)*M14/1000</f>
        <v>11.957267223999999</v>
      </c>
      <c r="BB14">
        <f>(3.815+1.232*AH14)*N14/1000</f>
        <v>11.348950536</v>
      </c>
      <c r="BC14">
        <f>(3.815+1.232*AI14)*O14/1000</f>
        <v>14.134933847999999</v>
      </c>
      <c r="BD14">
        <f>(3.815+1.232*AJ14)*P14/1000</f>
        <v>14.1426558</v>
      </c>
      <c r="BE14">
        <f>(3.815+1.232*AK14)*Q14/1000</f>
        <v>10.9751502</v>
      </c>
      <c r="BF14">
        <f>(3.815+1.232*AL14)*R14/1000</f>
        <v>11.320554672</v>
      </c>
    </row>
    <row r="15" spans="1:58">
      <c r="A15" s="41">
        <v>2864</v>
      </c>
      <c r="B15" s="41">
        <v>2915</v>
      </c>
      <c r="C15" s="41">
        <v>2969</v>
      </c>
      <c r="D15" s="41">
        <v>3888</v>
      </c>
      <c r="E15" s="41">
        <v>3554</v>
      </c>
      <c r="F15" s="41">
        <v>2841</v>
      </c>
      <c r="G15" s="41">
        <v>2476</v>
      </c>
      <c r="H15" s="41">
        <v>2892</v>
      </c>
      <c r="I15" s="41">
        <v>1904</v>
      </c>
      <c r="J15" s="41">
        <v>2831</v>
      </c>
      <c r="K15" s="41">
        <v>3268</v>
      </c>
      <c r="L15" s="41">
        <v>2497</v>
      </c>
      <c r="M15" s="41">
        <v>2227</v>
      </c>
      <c r="N15" s="41">
        <v>2111</v>
      </c>
      <c r="O15" s="41">
        <v>2837</v>
      </c>
      <c r="P15" s="41">
        <v>3215</v>
      </c>
      <c r="Q15" s="41">
        <v>2082</v>
      </c>
      <c r="R15" s="41">
        <v>2472</v>
      </c>
      <c r="U15" s="41">
        <v>0.98199999999999998</v>
      </c>
      <c r="V15" s="41">
        <v>0.93400000000000005</v>
      </c>
      <c r="W15" s="41">
        <v>0.86099999999999999</v>
      </c>
      <c r="X15" s="41">
        <v>0.86699999999999999</v>
      </c>
      <c r="Y15" s="41">
        <v>0.86799999999999999</v>
      </c>
      <c r="Z15" s="41">
        <v>0.94199999999999995</v>
      </c>
      <c r="AA15" s="41">
        <v>0.79700000000000004</v>
      </c>
      <c r="AB15" s="41">
        <v>0.84</v>
      </c>
      <c r="AC15" s="41">
        <v>0.96899999999999997</v>
      </c>
      <c r="AD15" s="41">
        <v>0.76700000000000002</v>
      </c>
      <c r="AE15" s="41">
        <v>0.80300000000000005</v>
      </c>
      <c r="AF15" s="41">
        <v>0.80900000000000005</v>
      </c>
      <c r="AG15" s="41">
        <v>0.89900000000000002</v>
      </c>
      <c r="AH15" s="41">
        <v>1.002</v>
      </c>
      <c r="AI15" s="41">
        <v>0.92500000000000004</v>
      </c>
      <c r="AJ15" s="41">
        <v>0.81899999999999995</v>
      </c>
      <c r="AK15" s="41">
        <v>0.93700000000000006</v>
      </c>
      <c r="AL15" s="41">
        <v>0.91100000000000003</v>
      </c>
      <c r="AO15">
        <f>(3.815+1.232*U15)*A15/1000</f>
        <v>14.391095935999999</v>
      </c>
      <c r="AP15">
        <f>(3.815+1.232*V15)*B15/1000</f>
        <v>14.474980520000001</v>
      </c>
      <c r="AQ15">
        <f>(3.815+1.232*W15)*C15/1000</f>
        <v>14.476107688000001</v>
      </c>
      <c r="AR15">
        <f>(3.815+1.232*X15)*D15/1000</f>
        <v>18.985663871999996</v>
      </c>
      <c r="AS15">
        <f>(3.815+1.232*Y15)*E15/1000</f>
        <v>17.359072303999998</v>
      </c>
      <c r="AT15">
        <f>(3.815+1.232*Z15)*F15/1000</f>
        <v>14.135520504</v>
      </c>
      <c r="AU15">
        <f>(3.815+1.232*AA15)*G15/1000</f>
        <v>11.877134303999998</v>
      </c>
      <c r="AV15">
        <f>(3.815+1.232*AB15)*H15/1000</f>
        <v>14.02585296</v>
      </c>
      <c r="AW15">
        <f>(3.815+1.232*AC15)*I15/1000</f>
        <v>9.5367704320000009</v>
      </c>
      <c r="AX15">
        <f>(3.815+1.232*AD15)*J15/1000</f>
        <v>13.475401464000001</v>
      </c>
      <c r="AY15">
        <f>(3.815+1.232*AE15)*K15/1000</f>
        <v>15.700439328</v>
      </c>
      <c r="AZ15">
        <f>(3.815+1.232*AF15)*L15/1000</f>
        <v>12.014784936</v>
      </c>
      <c r="BA15">
        <f>(3.815+1.232*AG15)*M15/1000</f>
        <v>10.962558935999999</v>
      </c>
      <c r="BB15">
        <f>(3.815+1.232*AH15)*N15/1000</f>
        <v>10.659418504000001</v>
      </c>
      <c r="BC15">
        <f>(3.815+1.232*AI15)*O15/1000</f>
        <v>14.056200200000001</v>
      </c>
      <c r="BD15">
        <f>(3.815+1.232*AJ15)*P15/1000</f>
        <v>15.50918572</v>
      </c>
      <c r="BE15">
        <f>(3.815+1.232*AK15)*Q15/1000</f>
        <v>10.346257487999999</v>
      </c>
      <c r="BF15">
        <f>(3.815+1.232*AL15)*R15/1000</f>
        <v>12.205134144000001</v>
      </c>
    </row>
    <row r="16" spans="1:58">
      <c r="A16" s="41">
        <v>2535</v>
      </c>
      <c r="B16" s="41">
        <v>3231</v>
      </c>
      <c r="C16" s="41">
        <v>2789</v>
      </c>
      <c r="D16" s="41">
        <v>3169</v>
      </c>
      <c r="E16" s="41">
        <v>3477</v>
      </c>
      <c r="F16" s="41">
        <v>3321</v>
      </c>
      <c r="G16" s="41">
        <v>2809</v>
      </c>
      <c r="H16" s="41">
        <v>2792</v>
      </c>
      <c r="I16" s="41">
        <v>2284</v>
      </c>
      <c r="J16" s="41">
        <v>2918</v>
      </c>
      <c r="K16" s="41">
        <v>3192</v>
      </c>
      <c r="L16" s="41">
        <v>2813</v>
      </c>
      <c r="M16" s="41">
        <v>2347</v>
      </c>
      <c r="N16" s="41">
        <v>2597</v>
      </c>
      <c r="O16" s="41">
        <v>2845</v>
      </c>
      <c r="P16" s="41">
        <v>2846</v>
      </c>
      <c r="Q16" s="41">
        <v>2788</v>
      </c>
      <c r="R16" s="41">
        <v>2181</v>
      </c>
      <c r="U16" s="41">
        <v>0.95699999999999996</v>
      </c>
      <c r="V16" s="41">
        <v>0.91</v>
      </c>
      <c r="W16" s="41">
        <v>0.84399999999999997</v>
      </c>
      <c r="X16" s="41">
        <v>0.83399999999999996</v>
      </c>
      <c r="Y16" s="41">
        <v>0.84399999999999997</v>
      </c>
      <c r="Z16" s="41">
        <v>0.874</v>
      </c>
      <c r="AA16" s="41">
        <v>0.81399999999999995</v>
      </c>
      <c r="AB16" s="41">
        <v>0.80400000000000005</v>
      </c>
      <c r="AC16" s="41">
        <v>0.90200000000000002</v>
      </c>
      <c r="AD16" s="41">
        <v>0.75700000000000001</v>
      </c>
      <c r="AE16" s="41">
        <v>0.77900000000000003</v>
      </c>
      <c r="AF16" s="41">
        <v>0.874</v>
      </c>
      <c r="AG16" s="41">
        <v>0.92400000000000004</v>
      </c>
      <c r="AH16" s="41">
        <v>0.90200000000000002</v>
      </c>
      <c r="AI16" s="41">
        <v>0.94699999999999995</v>
      </c>
      <c r="AJ16" s="41">
        <v>0.83</v>
      </c>
      <c r="AK16" s="41">
        <v>0.85099999999999998</v>
      </c>
      <c r="AL16" s="41">
        <v>0.92500000000000004</v>
      </c>
      <c r="AO16">
        <f>(3.815+1.232*U16)*A16/1000</f>
        <v>12.659850839999999</v>
      </c>
      <c r="AP16">
        <f>(3.815+1.232*V16)*B16/1000</f>
        <v>15.948603719999999</v>
      </c>
      <c r="AQ16">
        <f>(3.815+1.232*W16)*C16/1000</f>
        <v>13.540059511999999</v>
      </c>
      <c r="AR16">
        <f>(3.815+1.232*X16)*D16/1000</f>
        <v>15.345844472</v>
      </c>
      <c r="AS16">
        <f>(3.815+1.232*Y16)*E16/1000</f>
        <v>16.880167415999999</v>
      </c>
      <c r="AT16">
        <f>(3.815+1.232*Z16)*F16/1000</f>
        <v>16.245561528</v>
      </c>
      <c r="AU16">
        <f>(3.815+1.232*AA16)*G16/1000</f>
        <v>13.533335031999998</v>
      </c>
      <c r="AV16">
        <f>(3.815+1.232*AB16)*H16/1000</f>
        <v>13.417034176</v>
      </c>
      <c r="AW16">
        <f>(3.815+1.232*AC16)*I16/1000</f>
        <v>11.251586975999999</v>
      </c>
      <c r="AX16">
        <f>(3.815+1.232*AD16)*J16/1000</f>
        <v>13.853566832</v>
      </c>
      <c r="AY16">
        <f>(3.815+1.232*AE16)*K16/1000</f>
        <v>15.240931776</v>
      </c>
      <c r="AZ16">
        <f>(3.815+1.232*AF16)*L16/1000</f>
        <v>13.760543384</v>
      </c>
      <c r="BA16">
        <f>(3.815+1.232*AG16)*M16/1000</f>
        <v>11.625554696000002</v>
      </c>
      <c r="BB16">
        <f>(3.815+1.232*AH16)*N16/1000</f>
        <v>12.793507608000001</v>
      </c>
      <c r="BC16">
        <f>(3.815+1.232*AI16)*O16/1000</f>
        <v>14.172947879999999</v>
      </c>
      <c r="BD16">
        <f>(3.815+1.232*AJ16)*P16/1000</f>
        <v>13.767695759999999</v>
      </c>
      <c r="BE16">
        <f>(3.815+1.232*AK16)*Q16/1000</f>
        <v>13.559248415999999</v>
      </c>
      <c r="BF16">
        <f>(3.815+1.232*AL16)*R16/1000</f>
        <v>10.8059826</v>
      </c>
    </row>
    <row r="17" spans="1:58">
      <c r="A17" s="41">
        <v>2512</v>
      </c>
      <c r="B17" s="41">
        <v>3032</v>
      </c>
      <c r="C17" s="41">
        <v>2349</v>
      </c>
      <c r="D17" s="41">
        <v>3458</v>
      </c>
      <c r="E17" s="41">
        <v>3713</v>
      </c>
      <c r="F17" s="41">
        <v>4259</v>
      </c>
      <c r="G17" s="41">
        <v>2642</v>
      </c>
      <c r="H17" s="41">
        <v>2420</v>
      </c>
      <c r="I17" s="41">
        <v>1865</v>
      </c>
      <c r="J17" s="41">
        <v>3045</v>
      </c>
      <c r="K17" s="41">
        <v>3090</v>
      </c>
      <c r="L17" s="41">
        <v>3225</v>
      </c>
      <c r="M17" s="41">
        <v>2611</v>
      </c>
      <c r="N17" s="41">
        <v>2659</v>
      </c>
      <c r="O17" s="41">
        <v>2521</v>
      </c>
      <c r="P17" s="41">
        <v>2224</v>
      </c>
      <c r="Q17" s="41">
        <v>2118</v>
      </c>
      <c r="R17" s="41">
        <v>2269</v>
      </c>
      <c r="U17" s="41">
        <v>0.95599999999999996</v>
      </c>
      <c r="V17" s="41">
        <v>0.95</v>
      </c>
      <c r="W17" s="41">
        <v>0.84899999999999998</v>
      </c>
      <c r="X17" s="41">
        <v>0.81200000000000006</v>
      </c>
      <c r="Y17" s="41">
        <v>0.93600000000000005</v>
      </c>
      <c r="Z17" s="41">
        <v>0.97099999999999997</v>
      </c>
      <c r="AA17" s="41">
        <v>0.78200000000000003</v>
      </c>
      <c r="AB17" s="41">
        <v>0.83</v>
      </c>
      <c r="AC17" s="41">
        <v>0.93300000000000005</v>
      </c>
      <c r="AD17" s="41">
        <v>0.82299999999999995</v>
      </c>
      <c r="AE17" s="41">
        <v>0.79200000000000004</v>
      </c>
      <c r="AF17" s="41">
        <v>0.85</v>
      </c>
      <c r="AG17" s="41">
        <v>0.93799999999999994</v>
      </c>
      <c r="AH17" s="41">
        <v>0.98</v>
      </c>
      <c r="AI17" s="41">
        <v>0.95</v>
      </c>
      <c r="AJ17" s="41">
        <v>0.79800000000000004</v>
      </c>
      <c r="AK17" s="41">
        <v>0.94099999999999995</v>
      </c>
      <c r="AL17" s="41">
        <v>0.89600000000000002</v>
      </c>
      <c r="AO17">
        <f>(3.815+1.232*U17)*A17/1000</f>
        <v>12.541893503999999</v>
      </c>
      <c r="AP17">
        <f>(3.815+1.232*V17)*B17/1000</f>
        <v>15.115732800000002</v>
      </c>
      <c r="AQ17">
        <f>(3.815+1.232*W17)*C17/1000</f>
        <v>11.418413832000001</v>
      </c>
      <c r="AR17">
        <f>(3.815+1.232*X17)*D17/1000</f>
        <v>16.651597872</v>
      </c>
      <c r="AS17">
        <f>(3.815+1.232*Y17)*E17/1000</f>
        <v>18.446748375999999</v>
      </c>
      <c r="AT17">
        <f>(3.815+1.232*Z17)*F17/1000</f>
        <v>21.343007448000002</v>
      </c>
      <c r="AU17">
        <f>(3.815+1.232*AA17)*G17/1000</f>
        <v>12.624596208000002</v>
      </c>
      <c r="AV17">
        <f>(3.815+1.232*AB17)*H17/1000</f>
        <v>11.706895199999998</v>
      </c>
      <c r="AW17">
        <f>(3.815+1.232*AC17)*I17/1000</f>
        <v>9.2587104400000015</v>
      </c>
      <c r="AX17">
        <f>(3.815+1.232*AD17)*J17/1000</f>
        <v>14.704110119999999</v>
      </c>
      <c r="AY17">
        <f>(3.815+1.232*AE17)*K17/1000</f>
        <v>14.803398960000001</v>
      </c>
      <c r="AZ17">
        <f>(3.815+1.232*AF17)*L17/1000</f>
        <v>15.680594999999999</v>
      </c>
      <c r="BA17">
        <f>(3.815+1.232*AG17)*M17/1000</f>
        <v>12.978278375999999</v>
      </c>
      <c r="BB17">
        <f>(3.815+1.232*AH17)*N17/1000</f>
        <v>13.35445524</v>
      </c>
      <c r="BC17">
        <f>(3.815+1.232*AI17)*O17/1000</f>
        <v>12.5681934</v>
      </c>
      <c r="BD17">
        <f>(3.815+1.232*AJ17)*P17/1000</f>
        <v>10.671054463999999</v>
      </c>
      <c r="BE17">
        <f>(3.815+1.232*AK17)*Q17/1000</f>
        <v>10.535592815999998</v>
      </c>
      <c r="BF17">
        <f>(3.815+1.232*AL17)*R17/1000</f>
        <v>11.160920568000002</v>
      </c>
    </row>
    <row r="18" spans="1:58">
      <c r="A18" s="41">
        <v>2733</v>
      </c>
      <c r="B18" s="41">
        <v>3087</v>
      </c>
      <c r="C18" s="41">
        <v>2405</v>
      </c>
      <c r="D18" s="41">
        <v>4025</v>
      </c>
      <c r="E18" s="41">
        <v>3745</v>
      </c>
      <c r="F18" s="41">
        <v>3805</v>
      </c>
      <c r="G18" s="41">
        <v>2486</v>
      </c>
      <c r="H18" s="41">
        <v>2211</v>
      </c>
      <c r="I18" s="41">
        <v>1916</v>
      </c>
      <c r="J18" s="41">
        <v>2839</v>
      </c>
      <c r="K18" s="41">
        <v>3249</v>
      </c>
      <c r="L18" s="41">
        <v>3022</v>
      </c>
      <c r="M18" s="41">
        <v>3099</v>
      </c>
      <c r="N18" s="41">
        <v>3015</v>
      </c>
      <c r="O18" s="41">
        <v>2362</v>
      </c>
      <c r="P18" s="41">
        <v>2122</v>
      </c>
      <c r="Q18" s="41">
        <v>2307</v>
      </c>
      <c r="R18" s="41">
        <v>2351</v>
      </c>
      <c r="U18" s="41">
        <v>0.97599999999999998</v>
      </c>
      <c r="V18" s="41">
        <v>0.93300000000000005</v>
      </c>
      <c r="W18" s="41">
        <v>0.86499999999999999</v>
      </c>
      <c r="X18" s="41">
        <v>0.88</v>
      </c>
      <c r="Y18" s="41">
        <v>0.91300000000000003</v>
      </c>
      <c r="Z18" s="41">
        <v>0.93300000000000005</v>
      </c>
      <c r="AA18" s="41">
        <v>0.77900000000000003</v>
      </c>
      <c r="AB18" s="41">
        <v>0.81100000000000005</v>
      </c>
      <c r="AC18" s="41">
        <v>0.93300000000000005</v>
      </c>
      <c r="AD18" s="41">
        <v>0.88400000000000001</v>
      </c>
      <c r="AE18" s="41">
        <v>0.83199999999999996</v>
      </c>
      <c r="AF18" s="41">
        <v>0.84499999999999997</v>
      </c>
      <c r="AG18" s="41">
        <v>0.95099999999999996</v>
      </c>
      <c r="AH18" s="41">
        <v>0.95799999999999996</v>
      </c>
      <c r="AI18" s="41">
        <v>0.98</v>
      </c>
      <c r="AJ18" s="41">
        <v>0.78400000000000003</v>
      </c>
      <c r="AK18" s="41">
        <v>0.90100000000000002</v>
      </c>
      <c r="AL18" s="41">
        <v>0.89500000000000002</v>
      </c>
      <c r="AO18">
        <f>(3.815+1.232*U18)*A18/1000</f>
        <v>13.712641655999999</v>
      </c>
      <c r="AP18">
        <f>(3.815+1.232*V18)*B18/1000</f>
        <v>15.325275672</v>
      </c>
      <c r="AQ18">
        <f>(3.815+1.232*W18)*C18/1000</f>
        <v>11.738035400000001</v>
      </c>
      <c r="AR18">
        <f>(3.815+1.232*X18)*D18/1000</f>
        <v>19.719119000000003</v>
      </c>
      <c r="AS18">
        <f>(3.815+1.232*Y18)*E18/1000</f>
        <v>18.499610920000002</v>
      </c>
      <c r="AT18">
        <f>(3.815+1.232*Z18)*F18/1000</f>
        <v>18.88975508</v>
      </c>
      <c r="AU18">
        <f>(3.815+1.232*AA18)*G18/1000</f>
        <v>11.869973807999999</v>
      </c>
      <c r="AV18">
        <f>(3.815+1.232*AB18)*H18/1000</f>
        <v>10.644090072000001</v>
      </c>
      <c r="AW18">
        <f>(3.815+1.232*AC18)*I18/1000</f>
        <v>9.5118976960000001</v>
      </c>
      <c r="AX18">
        <f>(3.815+1.232*AD18)*J18/1000</f>
        <v>13.922705832</v>
      </c>
      <c r="AY18">
        <f>(3.815+1.232*AE18)*K18/1000</f>
        <v>15.725237975999999</v>
      </c>
      <c r="AZ18">
        <f>(3.815+1.232*AF18)*L18/1000</f>
        <v>14.674952880000001</v>
      </c>
      <c r="BA18">
        <f>(3.815+1.232*AG18)*M18/1000</f>
        <v>15.453572568000002</v>
      </c>
      <c r="BB18">
        <f>(3.815+1.232*AH18)*N18/1000</f>
        <v>15.060696839999999</v>
      </c>
      <c r="BC18">
        <f>(3.815+1.232*AI18)*O18/1000</f>
        <v>11.86281432</v>
      </c>
      <c r="BD18">
        <f>(3.815+1.232*AJ18)*P18/1000</f>
        <v>10.145044336000002</v>
      </c>
      <c r="BE18">
        <f>(3.815+1.232*AK18)*Q18/1000</f>
        <v>11.362048824</v>
      </c>
      <c r="BF18">
        <f>(3.815+1.232*AL18)*R18/1000</f>
        <v>11.561371640000001</v>
      </c>
    </row>
    <row r="19" spans="1:58">
      <c r="A19" s="41">
        <v>2871</v>
      </c>
      <c r="B19" s="41">
        <v>2405</v>
      </c>
      <c r="C19" s="41">
        <v>2456</v>
      </c>
      <c r="D19" s="41">
        <v>4024</v>
      </c>
      <c r="E19" s="41">
        <v>3460</v>
      </c>
      <c r="F19" s="41">
        <v>4102</v>
      </c>
      <c r="G19" s="41">
        <v>2235</v>
      </c>
      <c r="H19" s="41">
        <v>2217</v>
      </c>
      <c r="I19" s="41">
        <v>1890</v>
      </c>
      <c r="J19" s="41">
        <v>3072</v>
      </c>
      <c r="K19" s="41">
        <v>3253</v>
      </c>
      <c r="L19" s="41">
        <v>2931</v>
      </c>
      <c r="M19" s="41">
        <v>3066</v>
      </c>
      <c r="N19" s="41">
        <v>2846</v>
      </c>
      <c r="O19" s="41">
        <v>2214</v>
      </c>
      <c r="P19" s="41">
        <v>2584</v>
      </c>
      <c r="Q19" s="41">
        <v>2072</v>
      </c>
      <c r="R19" s="41">
        <v>2836</v>
      </c>
      <c r="U19" s="41">
        <v>0.98099999999999998</v>
      </c>
      <c r="V19" s="41">
        <v>0.93700000000000006</v>
      </c>
      <c r="W19" s="41">
        <v>0.88200000000000001</v>
      </c>
      <c r="X19" s="41">
        <v>0.86</v>
      </c>
      <c r="Y19" s="41">
        <v>0.88900000000000001</v>
      </c>
      <c r="Z19" s="41">
        <v>0.89400000000000002</v>
      </c>
      <c r="AA19" s="41">
        <v>0.82099999999999995</v>
      </c>
      <c r="AB19" s="41">
        <v>0.83299999999999996</v>
      </c>
      <c r="AC19" s="41">
        <v>0.96399999999999997</v>
      </c>
      <c r="AD19" s="41">
        <v>0.84299999999999997</v>
      </c>
      <c r="AE19" s="41">
        <v>0.85899999999999999</v>
      </c>
      <c r="AF19" s="41">
        <v>0.90400000000000003</v>
      </c>
      <c r="AG19" s="41">
        <v>0.96799999999999997</v>
      </c>
      <c r="AH19" s="41">
        <v>0.94799999999999995</v>
      </c>
      <c r="AI19" s="41">
        <v>0.91600000000000004</v>
      </c>
      <c r="AJ19" s="41">
        <v>0.82</v>
      </c>
      <c r="AK19" s="41">
        <v>0.91500000000000004</v>
      </c>
      <c r="AL19" s="41">
        <v>0.89600000000000002</v>
      </c>
      <c r="AO19">
        <f>(3.815+1.232*U19)*A19/1000</f>
        <v>14.422732631999999</v>
      </c>
      <c r="AP19">
        <f>(3.815+1.232*V19)*B19/1000</f>
        <v>11.951368520000001</v>
      </c>
      <c r="AQ19">
        <f>(3.815+1.232*W19)*C19/1000</f>
        <v>12.038388544</v>
      </c>
      <c r="AR19">
        <f>(3.815+1.232*X19)*D19/1000</f>
        <v>19.615068480000001</v>
      </c>
      <c r="AS19">
        <f>(3.815+1.232*Y19)*E19/1000</f>
        <v>16.989458079999999</v>
      </c>
      <c r="AT19">
        <f>(3.815+1.232*Z19)*F19/1000</f>
        <v>20.167105615999997</v>
      </c>
      <c r="AU19">
        <f>(3.815+1.232*AA19)*G19/1000</f>
        <v>10.787164919999999</v>
      </c>
      <c r="AV19">
        <f>(3.815+1.232*AB19)*H19/1000</f>
        <v>10.733064552</v>
      </c>
      <c r="AW19">
        <f>(3.815+1.232*AC19)*I19/1000</f>
        <v>9.4550047199999998</v>
      </c>
      <c r="AX19">
        <f>(3.815+1.232*AD19)*J19/1000</f>
        <v>14.910185472</v>
      </c>
      <c r="AY19">
        <f>(3.815+1.232*AE19)*K19/1000</f>
        <v>15.852805863999999</v>
      </c>
      <c r="AZ19">
        <f>(3.815+1.232*AF19)*L19/1000</f>
        <v>14.446101767999998</v>
      </c>
      <c r="BA19">
        <f>(3.815+1.232*AG19)*M19/1000</f>
        <v>15.353228016000001</v>
      </c>
      <c r="BB19">
        <f>(3.815+1.232*AH19)*N19/1000</f>
        <v>14.181435855999998</v>
      </c>
      <c r="BC19">
        <f>(3.815+1.232*AI19)*O19/1000</f>
        <v>10.944935568</v>
      </c>
      <c r="BD19">
        <f>(3.815+1.232*AJ19)*P19/1000</f>
        <v>12.468420159999999</v>
      </c>
      <c r="BE19">
        <f>(3.815+1.232*AK19)*Q19/1000</f>
        <v>10.240404160000001</v>
      </c>
      <c r="BF19">
        <f>(3.815+1.232*AL19)*R19/1000</f>
        <v>13.949920992000001</v>
      </c>
    </row>
    <row r="20" spans="1:58">
      <c r="A20" s="41">
        <v>2522</v>
      </c>
      <c r="B20" s="41">
        <v>2860</v>
      </c>
      <c r="C20" s="41">
        <v>3008</v>
      </c>
      <c r="D20" s="41">
        <v>4043</v>
      </c>
      <c r="E20" s="41">
        <v>3512</v>
      </c>
      <c r="F20" s="41">
        <v>3148</v>
      </c>
      <c r="G20" s="41">
        <v>2580</v>
      </c>
      <c r="H20" s="41">
        <v>2815</v>
      </c>
      <c r="I20" s="41">
        <v>2256</v>
      </c>
      <c r="J20" s="41">
        <v>3452</v>
      </c>
      <c r="K20" s="41">
        <v>3094</v>
      </c>
      <c r="L20" s="41">
        <v>3349</v>
      </c>
      <c r="M20" s="41">
        <v>3019</v>
      </c>
      <c r="N20" s="41">
        <v>2906</v>
      </c>
      <c r="O20" s="41">
        <v>2249</v>
      </c>
      <c r="P20" s="41">
        <v>3030</v>
      </c>
      <c r="Q20" s="41">
        <v>2177</v>
      </c>
      <c r="R20" s="41">
        <v>3440</v>
      </c>
      <c r="U20" s="41">
        <v>1.0329999999999999</v>
      </c>
      <c r="V20" s="41">
        <v>0.96899999999999997</v>
      </c>
      <c r="W20" s="41">
        <v>0.85299999999999998</v>
      </c>
      <c r="X20" s="41">
        <v>0.85399999999999998</v>
      </c>
      <c r="Y20" s="41">
        <v>0.85099999999999998</v>
      </c>
      <c r="Z20" s="41">
        <v>0.88300000000000001</v>
      </c>
      <c r="AA20" s="41">
        <v>0.82</v>
      </c>
      <c r="AB20" s="41">
        <v>0.89200000000000002</v>
      </c>
      <c r="AC20" s="41">
        <v>0.94299999999999995</v>
      </c>
      <c r="AD20" s="41">
        <v>0.82699999999999996</v>
      </c>
      <c r="AE20" s="41">
        <v>0.84299999999999997</v>
      </c>
      <c r="AF20" s="41">
        <v>0.85099999999999998</v>
      </c>
      <c r="AG20" s="41">
        <v>0.91800000000000004</v>
      </c>
      <c r="AH20" s="41">
        <v>0.96799999999999997</v>
      </c>
      <c r="AI20" s="41">
        <v>0.92800000000000005</v>
      </c>
      <c r="AJ20" s="41">
        <v>0.83499999999999996</v>
      </c>
      <c r="AK20" s="41">
        <v>0.94499999999999995</v>
      </c>
      <c r="AL20" s="41">
        <v>0.86499999999999999</v>
      </c>
      <c r="AO20">
        <f>(3.815+1.232*U20)*A20/1000</f>
        <v>12.831068432</v>
      </c>
      <c r="AP20">
        <f>(3.815+1.232*V20)*B20/1000</f>
        <v>14.325190880000001</v>
      </c>
      <c r="AQ20">
        <f>(3.815+1.232*W20)*C20/1000</f>
        <v>14.636615168000001</v>
      </c>
      <c r="AR20">
        <f>(3.815+1.232*X20)*D20/1000</f>
        <v>19.677798504000002</v>
      </c>
      <c r="AS20">
        <f>(3.815+1.232*Y20)*E20/1000</f>
        <v>17.080373183999999</v>
      </c>
      <c r="AT20">
        <f>(3.815+1.232*Z20)*F20/1000</f>
        <v>15.434190687999999</v>
      </c>
      <c r="AU20">
        <f>(3.815+1.232*AA20)*G20/1000</f>
        <v>12.449119199999998</v>
      </c>
      <c r="AV20">
        <f>(3.815+1.232*AB20)*H20/1000</f>
        <v>13.832752360000001</v>
      </c>
      <c r="AW20">
        <f>(3.815+1.232*AC20)*I20/1000</f>
        <v>11.227606656000001</v>
      </c>
      <c r="AX20">
        <f>(3.815+1.232*AD20)*J20/1000</f>
        <v>16.686498528000001</v>
      </c>
      <c r="AY20">
        <f>(3.815+1.232*AE20)*K20/1000</f>
        <v>15.016964144000001</v>
      </c>
      <c r="AZ20">
        <f>(3.815+1.232*AF20)*L20/1000</f>
        <v>16.287633767999999</v>
      </c>
      <c r="BA20">
        <f>(3.815+1.232*AG20)*M20/1000</f>
        <v>14.931901544</v>
      </c>
      <c r="BB20">
        <f>(3.815+1.232*AH20)*N20/1000</f>
        <v>14.552015856000001</v>
      </c>
      <c r="BC20">
        <f>(3.815+1.232*AI20)*O20/1000</f>
        <v>11.151207704000001</v>
      </c>
      <c r="BD20">
        <f>(3.815+1.232*AJ20)*P20/1000</f>
        <v>14.676471599999999</v>
      </c>
      <c r="BE20">
        <f>(3.815+1.232*AK20)*Q20/1000</f>
        <v>10.839805479999999</v>
      </c>
      <c r="BF20">
        <f>(3.815+1.232*AL20)*R20/1000</f>
        <v>16.7895392</v>
      </c>
    </row>
    <row r="21" spans="1:58">
      <c r="A21" s="41">
        <v>2816</v>
      </c>
      <c r="B21" s="41">
        <v>2458</v>
      </c>
      <c r="C21" s="41">
        <v>3013</v>
      </c>
      <c r="D21" s="41">
        <v>3739</v>
      </c>
      <c r="E21" s="41">
        <v>3795</v>
      </c>
      <c r="F21" s="41">
        <v>2676</v>
      </c>
      <c r="G21" s="41">
        <v>2176</v>
      </c>
      <c r="H21" s="41">
        <v>2482</v>
      </c>
      <c r="I21" s="41">
        <v>2249</v>
      </c>
      <c r="J21" s="41">
        <v>3557</v>
      </c>
      <c r="K21" s="41">
        <v>2815</v>
      </c>
      <c r="L21" s="41">
        <v>3327</v>
      </c>
      <c r="M21" s="41">
        <v>2554</v>
      </c>
      <c r="N21" s="41">
        <v>2451</v>
      </c>
      <c r="O21" s="41">
        <v>2331</v>
      </c>
      <c r="P21" s="41">
        <v>3170</v>
      </c>
      <c r="Q21" s="41">
        <v>2387</v>
      </c>
      <c r="R21" s="41">
        <v>3253</v>
      </c>
      <c r="U21" s="41">
        <v>1.032</v>
      </c>
      <c r="V21" s="41">
        <v>0.92400000000000004</v>
      </c>
      <c r="W21" s="41">
        <v>0.90300000000000002</v>
      </c>
      <c r="X21" s="41">
        <v>0.86499999999999999</v>
      </c>
      <c r="Y21" s="41">
        <v>0.94</v>
      </c>
      <c r="Z21" s="41">
        <v>0.86599999999999999</v>
      </c>
      <c r="AA21" s="41">
        <v>0.89500000000000002</v>
      </c>
      <c r="AB21" s="41">
        <v>0.88300000000000001</v>
      </c>
      <c r="AC21" s="41">
        <v>0.95199999999999996</v>
      </c>
      <c r="AD21" s="41">
        <v>0.82799999999999996</v>
      </c>
      <c r="AE21" s="41">
        <v>0.81200000000000006</v>
      </c>
      <c r="AF21" s="41">
        <v>0.82199999999999995</v>
      </c>
      <c r="AG21" s="41">
        <v>0.93100000000000005</v>
      </c>
      <c r="AH21" s="41">
        <v>0.94699999999999995</v>
      </c>
      <c r="AI21" s="41">
        <v>0.91300000000000003</v>
      </c>
      <c r="AJ21" s="41">
        <v>0.84399999999999997</v>
      </c>
      <c r="AK21" s="41">
        <v>0.89300000000000002</v>
      </c>
      <c r="AL21" s="41">
        <v>0.86799999999999999</v>
      </c>
      <c r="AO21">
        <f>(3.815+1.232*U21)*A21/1000</f>
        <v>14.323369984000001</v>
      </c>
      <c r="AP21">
        <f>(3.815+1.232*V21)*B21/1000</f>
        <v>12.175378544000001</v>
      </c>
      <c r="AQ21">
        <f>(3.815+1.232*W21)*C21/1000</f>
        <v>14.846545447999999</v>
      </c>
      <c r="AR21">
        <f>(3.815+1.232*X21)*D21/1000</f>
        <v>18.248862519999999</v>
      </c>
      <c r="AS21">
        <f>(3.815+1.232*Y21)*E21/1000</f>
        <v>18.872838599999998</v>
      </c>
      <c r="AT21">
        <f>(3.815+1.232*Z21)*F21/1000</f>
        <v>13.063996511999999</v>
      </c>
      <c r="AU21">
        <f>(3.815+1.232*AA21)*G21/1000</f>
        <v>10.700784640000002</v>
      </c>
      <c r="AV21">
        <f>(3.815+1.232*AB21)*H21/1000</f>
        <v>12.168888592</v>
      </c>
      <c r="AW21">
        <f>(3.815+1.232*AC21)*I21/1000</f>
        <v>11.217706136</v>
      </c>
      <c r="AX21">
        <f>(3.815+1.232*AD21)*J21/1000</f>
        <v>17.198436472000001</v>
      </c>
      <c r="AY21">
        <f>(3.815+1.232*AE21)*K21/1000</f>
        <v>13.55530596</v>
      </c>
      <c r="AZ21">
        <f>(3.815+1.232*AF21)*L21/1000</f>
        <v>16.061771208</v>
      </c>
      <c r="BA21">
        <f>(3.815+1.232*AG21)*M21/1000</f>
        <v>12.672927568</v>
      </c>
      <c r="BB21">
        <f>(3.815+1.232*AH21)*N21/1000</f>
        <v>12.210156503999999</v>
      </c>
      <c r="BC21">
        <f>(3.815+1.232*AI21)*O21/1000</f>
        <v>11.514711096000001</v>
      </c>
      <c r="BD21">
        <f>(3.815+1.232*AJ21)*P21/1000</f>
        <v>15.38974136</v>
      </c>
      <c r="BE21">
        <f>(3.815+1.232*AK21)*Q21/1000</f>
        <v>11.732525111999999</v>
      </c>
      <c r="BF21">
        <f>(3.815+1.232*AL21)*R21/1000</f>
        <v>15.888875127999999</v>
      </c>
    </row>
    <row r="22" spans="1:58">
      <c r="A22" s="41">
        <v>2721</v>
      </c>
      <c r="B22" s="41">
        <v>2576</v>
      </c>
      <c r="C22" s="41">
        <v>2598</v>
      </c>
      <c r="D22" s="41">
        <v>3338</v>
      </c>
      <c r="E22" s="41">
        <v>3483</v>
      </c>
      <c r="F22" s="41">
        <v>2374</v>
      </c>
      <c r="G22" s="41">
        <v>2160</v>
      </c>
      <c r="H22" s="41">
        <v>2365</v>
      </c>
      <c r="I22" s="41">
        <v>2051</v>
      </c>
      <c r="J22" s="41">
        <v>3195</v>
      </c>
      <c r="K22" s="41">
        <v>2571</v>
      </c>
      <c r="L22" s="41">
        <v>2592</v>
      </c>
      <c r="M22" s="41">
        <v>2949</v>
      </c>
      <c r="N22" s="41">
        <v>2111</v>
      </c>
      <c r="O22" s="41">
        <v>2251</v>
      </c>
      <c r="P22" s="41">
        <v>2422</v>
      </c>
      <c r="Q22" s="41">
        <v>2350</v>
      </c>
      <c r="R22" s="41">
        <v>2641</v>
      </c>
      <c r="U22" s="41">
        <v>1.0129999999999999</v>
      </c>
      <c r="V22" s="41">
        <v>0.96499999999999997</v>
      </c>
      <c r="W22" s="41">
        <v>0.92800000000000005</v>
      </c>
      <c r="X22" s="41">
        <v>0.85299999999999998</v>
      </c>
      <c r="Y22" s="41">
        <v>0.91600000000000004</v>
      </c>
      <c r="Z22" s="41">
        <v>0.83099999999999996</v>
      </c>
      <c r="AA22" s="41">
        <v>0.84599999999999997</v>
      </c>
      <c r="AB22" s="41">
        <v>0.85</v>
      </c>
      <c r="AC22" s="41">
        <v>0.95299999999999996</v>
      </c>
      <c r="AD22" s="41">
        <v>0.77300000000000002</v>
      </c>
      <c r="AE22" s="41">
        <v>0.80300000000000005</v>
      </c>
      <c r="AF22" s="41">
        <v>0.83699999999999997</v>
      </c>
      <c r="AG22" s="41">
        <v>0.91300000000000003</v>
      </c>
      <c r="AH22" s="41">
        <v>0.92</v>
      </c>
      <c r="AI22" s="41">
        <v>0.97399999999999998</v>
      </c>
      <c r="AJ22" s="41">
        <v>0.79200000000000004</v>
      </c>
      <c r="AK22" s="41">
        <v>0.879</v>
      </c>
      <c r="AL22" s="41">
        <v>0.88800000000000001</v>
      </c>
      <c r="AO22">
        <f>(3.815+1.232*U22)*A22/1000</f>
        <v>13.776466535999997</v>
      </c>
      <c r="AP22">
        <f>(3.815+1.232*V22)*B22/1000</f>
        <v>12.889994879999998</v>
      </c>
      <c r="AQ22">
        <f>(3.815+1.232*W22)*C22/1000</f>
        <v>12.881653007999999</v>
      </c>
      <c r="AR22">
        <f>(3.815+1.232*X22)*D22/1000</f>
        <v>16.242360848000001</v>
      </c>
      <c r="AS22">
        <f>(3.815+1.232*Y22)*E22/1000</f>
        <v>17.218252295999999</v>
      </c>
      <c r="AT22">
        <f>(3.815+1.232*Z22)*F22/1000</f>
        <v>11.487292208</v>
      </c>
      <c r="AU22">
        <f>(3.815+1.232*AA22)*G22/1000</f>
        <v>10.49170752</v>
      </c>
      <c r="AV22">
        <f>(3.815+1.232*AB22)*H22/1000</f>
        <v>11.499103</v>
      </c>
      <c r="AW22">
        <f>(3.815+1.232*AC22)*I22/1000</f>
        <v>10.232635896</v>
      </c>
      <c r="AX22">
        <f>(3.815+1.232*AD22)*J22/1000</f>
        <v>15.231638520000001</v>
      </c>
      <c r="AY22">
        <f>(3.815+1.232*AE22)*K22/1000</f>
        <v>12.351845015999999</v>
      </c>
      <c r="AZ22">
        <f>(3.815+1.232*AF22)*L22/1000</f>
        <v>12.561308928000001</v>
      </c>
      <c r="BA22">
        <f>(3.815+1.232*AG22)*M22/1000</f>
        <v>14.567517384</v>
      </c>
      <c r="BB22">
        <f>(3.815+1.232*AH22)*N22/1000</f>
        <v>10.44615684</v>
      </c>
      <c r="BC22">
        <f>(3.815+1.232*AI22)*O22/1000</f>
        <v>11.288692967999999</v>
      </c>
      <c r="BD22">
        <f>(3.815+1.232*AJ22)*P22/1000</f>
        <v>11.603181968000001</v>
      </c>
      <c r="BE22">
        <f>(3.815+1.232*AK22)*Q22/1000</f>
        <v>11.510130800000001</v>
      </c>
      <c r="BF22">
        <f>(3.815+1.232*AL22)*R22/1000</f>
        <v>12.964711256000001</v>
      </c>
    </row>
    <row r="23" spans="1:58">
      <c r="A23" s="41">
        <v>2366</v>
      </c>
      <c r="B23" s="41">
        <v>2739</v>
      </c>
      <c r="C23" s="41">
        <v>2251</v>
      </c>
      <c r="D23" s="41">
        <v>2791</v>
      </c>
      <c r="E23" s="41">
        <v>3370</v>
      </c>
      <c r="F23" s="41">
        <v>3980</v>
      </c>
      <c r="G23" s="41">
        <v>2981</v>
      </c>
      <c r="H23" s="41">
        <v>2542</v>
      </c>
      <c r="I23" s="41">
        <v>2277</v>
      </c>
      <c r="J23" s="41">
        <v>2891</v>
      </c>
      <c r="K23" s="41">
        <v>2378</v>
      </c>
      <c r="L23" s="41">
        <v>2693</v>
      </c>
      <c r="M23" s="41">
        <v>2960</v>
      </c>
      <c r="N23" s="41">
        <v>2397</v>
      </c>
      <c r="O23" s="41">
        <v>2595</v>
      </c>
      <c r="P23" s="41">
        <v>2118</v>
      </c>
      <c r="Q23" s="41">
        <v>2815</v>
      </c>
      <c r="R23" s="41">
        <v>2075</v>
      </c>
      <c r="U23" s="41">
        <v>1.0369999999999999</v>
      </c>
      <c r="V23" s="41">
        <v>0.98499999999999999</v>
      </c>
      <c r="W23" s="41">
        <v>0.86399999999999999</v>
      </c>
      <c r="X23" s="41">
        <v>0.86199999999999999</v>
      </c>
      <c r="Y23" s="41">
        <v>0.93</v>
      </c>
      <c r="Z23" s="41">
        <v>0.89200000000000002</v>
      </c>
      <c r="AA23" s="41">
        <v>0.83699999999999997</v>
      </c>
      <c r="AB23" s="41">
        <v>0.83499999999999996</v>
      </c>
      <c r="AC23" s="41">
        <v>0.84499999999999997</v>
      </c>
      <c r="AD23" s="41">
        <v>0.77400000000000002</v>
      </c>
      <c r="AE23" s="41">
        <v>0.85499999999999998</v>
      </c>
      <c r="AF23" s="41">
        <v>0.77100000000000002</v>
      </c>
      <c r="AG23" s="41">
        <v>0.92200000000000004</v>
      </c>
      <c r="AH23" s="41">
        <v>0.92400000000000004</v>
      </c>
      <c r="AI23" s="41">
        <v>0.92100000000000004</v>
      </c>
      <c r="AJ23" s="41">
        <v>0.78300000000000003</v>
      </c>
      <c r="AK23" s="41">
        <v>0.91300000000000003</v>
      </c>
      <c r="AL23" s="41">
        <v>0.82699999999999996</v>
      </c>
      <c r="AO23">
        <f>(3.815+1.232*U23)*A23/1000</f>
        <v>12.049053743999998</v>
      </c>
      <c r="AP23">
        <f>(3.815+1.232*V23)*B23/1000</f>
        <v>13.77311628</v>
      </c>
      <c r="AQ23">
        <f>(3.815+1.232*W23)*C23/1000</f>
        <v>10.983637448</v>
      </c>
      <c r="AR23">
        <f>(3.815+1.232*X23)*D23/1000</f>
        <v>13.611662344000001</v>
      </c>
      <c r="AS23">
        <f>(3.815+1.232*Y23)*E23/1000</f>
        <v>16.717761200000002</v>
      </c>
      <c r="AT23">
        <f>(3.815+1.232*Z23)*F23/1000</f>
        <v>19.557497120000001</v>
      </c>
      <c r="AU23">
        <f>(3.815+1.232*AA23)*G23/1000</f>
        <v>14.446474503999999</v>
      </c>
      <c r="AV23">
        <f>(3.815+1.232*AB23)*H23/1000</f>
        <v>12.312736239999998</v>
      </c>
      <c r="AW23">
        <f>(3.815+1.232*AC23)*I23/1000</f>
        <v>11.057203080000001</v>
      </c>
      <c r="AX23">
        <f>(3.815+1.232*AD23)*J23/1000</f>
        <v>13.785930088000001</v>
      </c>
      <c r="AY23">
        <f>(3.815+1.232*AE23)*K23/1000</f>
        <v>11.576960080000001</v>
      </c>
      <c r="AZ23">
        <f>(3.815+1.232*AF23)*L23/1000</f>
        <v>12.831800296000001</v>
      </c>
      <c r="BA23">
        <f>(3.815+1.232*AG23)*M23/1000</f>
        <v>14.654675839999998</v>
      </c>
      <c r="BB23">
        <f>(3.815+1.232*AH23)*N23/1000</f>
        <v>11.873223096</v>
      </c>
      <c r="BC23">
        <f>(3.815+1.232*AI23)*O23/1000</f>
        <v>12.84439884</v>
      </c>
      <c r="BD23">
        <f>(3.815+1.232*AJ23)*P23/1000</f>
        <v>10.123311407999999</v>
      </c>
      <c r="BE23">
        <f>(3.815+1.232*AK23)*Q23/1000</f>
        <v>13.905582040000001</v>
      </c>
      <c r="BF23">
        <f>(3.815+1.232*AL23)*R23/1000</f>
        <v>10.030267799999999</v>
      </c>
    </row>
    <row r="24" spans="1:58">
      <c r="A24" s="41">
        <v>2628</v>
      </c>
      <c r="B24" s="41">
        <v>2668</v>
      </c>
      <c r="C24" s="41">
        <v>2538</v>
      </c>
      <c r="D24" s="41">
        <v>3287</v>
      </c>
      <c r="E24" s="41">
        <v>2465</v>
      </c>
      <c r="F24" s="41">
        <v>3447</v>
      </c>
      <c r="G24" s="41">
        <v>3144</v>
      </c>
      <c r="H24" s="41">
        <v>2776</v>
      </c>
      <c r="I24" s="41">
        <v>1839</v>
      </c>
      <c r="J24" s="41">
        <v>2690</v>
      </c>
      <c r="K24" s="41">
        <v>2615</v>
      </c>
      <c r="L24" s="41">
        <v>2221</v>
      </c>
      <c r="M24" s="41">
        <v>2740</v>
      </c>
      <c r="N24" s="41">
        <v>2204</v>
      </c>
      <c r="O24" s="41">
        <v>2930</v>
      </c>
      <c r="P24" s="41">
        <v>2667</v>
      </c>
      <c r="Q24" s="41">
        <v>2622</v>
      </c>
      <c r="R24" s="41">
        <v>2187</v>
      </c>
      <c r="U24" s="41">
        <v>1.0269999999999999</v>
      </c>
      <c r="V24" s="41">
        <v>0.92800000000000005</v>
      </c>
      <c r="W24" s="41">
        <v>0.82</v>
      </c>
      <c r="X24" s="41">
        <v>0.84099999999999997</v>
      </c>
      <c r="Y24" s="41">
        <v>0.87</v>
      </c>
      <c r="Z24" s="41">
        <v>0.93799999999999994</v>
      </c>
      <c r="AA24" s="41">
        <v>0.80500000000000005</v>
      </c>
      <c r="AB24" s="41">
        <v>0.82399999999999995</v>
      </c>
      <c r="AC24" s="41">
        <v>0.91400000000000003</v>
      </c>
      <c r="AD24" s="41">
        <v>0.81499999999999995</v>
      </c>
      <c r="AE24" s="41">
        <v>0.88100000000000001</v>
      </c>
      <c r="AF24" s="41">
        <v>0.84399999999999997</v>
      </c>
      <c r="AG24" s="41">
        <v>0.86899999999999999</v>
      </c>
      <c r="AH24" s="41">
        <v>0.93300000000000005</v>
      </c>
      <c r="AI24" s="41">
        <v>0.94</v>
      </c>
      <c r="AJ24" s="41">
        <v>0.81599999999999995</v>
      </c>
      <c r="AK24" s="41">
        <v>0.94099999999999995</v>
      </c>
      <c r="AL24" s="41">
        <v>0.85</v>
      </c>
      <c r="AO24">
        <f>(3.815+1.232*U24)*A24/1000</f>
        <v>13.350933791999999</v>
      </c>
      <c r="AP24">
        <f>(3.815+1.232*V24)*B24/1000</f>
        <v>13.228733728</v>
      </c>
      <c r="AQ24">
        <f>(3.815+1.232*W24)*C24/1000</f>
        <v>12.246459119999999</v>
      </c>
      <c r="AR24">
        <f>(3.815+1.232*X24)*D24/1000</f>
        <v>15.945605144</v>
      </c>
      <c r="AS24">
        <f>(3.815+1.232*Y24)*E24/1000</f>
        <v>12.046060599999999</v>
      </c>
      <c r="AT24">
        <f>(3.815+1.232*Z24)*F24/1000</f>
        <v>17.133713351999997</v>
      </c>
      <c r="AU24">
        <f>(3.815+1.232*AA24)*G24/1000</f>
        <v>15.112453439999999</v>
      </c>
      <c r="AV24">
        <f>(3.815+1.232*AB24)*H24/1000</f>
        <v>13.408546368</v>
      </c>
      <c r="AW24">
        <f>(3.815+1.232*AC24)*I24/1000</f>
        <v>9.0865872720000009</v>
      </c>
      <c r="AX24">
        <f>(3.815+1.232*AD24)*J24/1000</f>
        <v>12.9633252</v>
      </c>
      <c r="AY24">
        <f>(3.815+1.232*AE24)*K24/1000</f>
        <v>12.814525079999999</v>
      </c>
      <c r="AZ24">
        <f>(3.815+1.232*AF24)*L24/1000</f>
        <v>10.782528568</v>
      </c>
      <c r="BA24">
        <f>(3.815+1.232*AG24)*M24/1000</f>
        <v>13.386565919999999</v>
      </c>
      <c r="BB24">
        <f>(3.815+1.232*AH24)*N24/1000</f>
        <v>10.941661024</v>
      </c>
      <c r="BC24">
        <f>(3.815+1.232*AI24)*O24/1000</f>
        <v>14.571124399999999</v>
      </c>
      <c r="BD24">
        <f>(3.815+1.232*AJ24)*P24/1000</f>
        <v>12.855772103999998</v>
      </c>
      <c r="BE24">
        <f>(3.815+1.232*AK24)*Q24/1000</f>
        <v>13.042646063999999</v>
      </c>
      <c r="BF24">
        <f>(3.815+1.232*AL24)*R24/1000</f>
        <v>10.633631399999999</v>
      </c>
    </row>
    <row r="25" spans="1:58">
      <c r="A25" s="41">
        <v>2635</v>
      </c>
      <c r="B25" s="41">
        <v>3142</v>
      </c>
      <c r="C25" s="41">
        <v>2463</v>
      </c>
      <c r="D25" s="41">
        <v>2977</v>
      </c>
      <c r="E25" s="41">
        <v>3637</v>
      </c>
      <c r="F25" s="41">
        <v>2368</v>
      </c>
      <c r="G25" s="41">
        <v>2961</v>
      </c>
      <c r="H25" s="41">
        <v>2231</v>
      </c>
      <c r="I25" s="41">
        <v>2486</v>
      </c>
      <c r="J25" s="41">
        <v>2479</v>
      </c>
      <c r="K25" s="41">
        <v>2605</v>
      </c>
      <c r="L25" s="41">
        <v>2200</v>
      </c>
      <c r="M25" s="41">
        <v>2338</v>
      </c>
      <c r="N25" s="41">
        <v>2137</v>
      </c>
      <c r="O25" s="41">
        <v>2133</v>
      </c>
      <c r="P25" s="41">
        <v>2059</v>
      </c>
      <c r="Q25" s="41">
        <v>2542</v>
      </c>
      <c r="R25" s="41">
        <v>2264</v>
      </c>
      <c r="U25" s="41">
        <v>1.0309999999999999</v>
      </c>
      <c r="V25" s="41">
        <v>0.93600000000000005</v>
      </c>
      <c r="W25" s="41">
        <v>0.84299999999999997</v>
      </c>
      <c r="X25" s="41">
        <v>0.82399999999999995</v>
      </c>
      <c r="Y25" s="41">
        <v>0.92100000000000004</v>
      </c>
      <c r="Z25" s="41">
        <v>0.89400000000000002</v>
      </c>
      <c r="AA25" s="41">
        <v>0.83399999999999996</v>
      </c>
      <c r="AB25" s="41">
        <v>0.79600000000000004</v>
      </c>
      <c r="AC25" s="41">
        <v>0.95399999999999996</v>
      </c>
      <c r="AD25" s="41">
        <v>0.86199999999999999</v>
      </c>
      <c r="AE25" s="41">
        <v>0.84199999999999997</v>
      </c>
      <c r="AF25" s="41">
        <v>0.90400000000000003</v>
      </c>
      <c r="AG25" s="41">
        <v>0.91100000000000003</v>
      </c>
      <c r="AH25" s="41">
        <v>0.92500000000000004</v>
      </c>
      <c r="AI25" s="41">
        <v>0.97</v>
      </c>
      <c r="AJ25" s="41">
        <v>0.78300000000000003</v>
      </c>
      <c r="AK25" s="41">
        <v>0.92900000000000005</v>
      </c>
      <c r="AL25" s="41">
        <v>0.94099999999999995</v>
      </c>
      <c r="AO25">
        <f>(3.815+1.232*U25)*A25/1000</f>
        <v>13.39948092</v>
      </c>
      <c r="AP25">
        <f>(3.815+1.232*V25)*B25/1000</f>
        <v>15.609933584</v>
      </c>
      <c r="AQ25">
        <f>(3.815+1.232*W25)*C25/1000</f>
        <v>11.954357688</v>
      </c>
      <c r="AR25">
        <f>(3.815+1.232*X25)*D25/1000</f>
        <v>14.379410135999999</v>
      </c>
      <c r="AS25">
        <f>(3.815+1.232*Y25)*E25/1000</f>
        <v>18.001957063999999</v>
      </c>
      <c r="AT25">
        <f>(3.815+1.232*Z25)*F25/1000</f>
        <v>11.642054143999999</v>
      </c>
      <c r="AU25">
        <f>(3.815+1.232*AA25)*G25/1000</f>
        <v>14.338606967999999</v>
      </c>
      <c r="AV25">
        <f>(3.815+1.232*AB25)*H25/1000</f>
        <v>10.699144231999998</v>
      </c>
      <c r="AW25">
        <f>(3.815+1.232*AC25)*I25/1000</f>
        <v>12.405955408000001</v>
      </c>
      <c r="AX25">
        <f>(3.815+1.232*AD25)*J25/1000</f>
        <v>12.090043336000001</v>
      </c>
      <c r="AY25">
        <f>(3.815+1.232*AE25)*K25/1000</f>
        <v>12.64035612</v>
      </c>
      <c r="AZ25">
        <f>(3.815+1.232*AF25)*L25/1000</f>
        <v>10.843201599999999</v>
      </c>
      <c r="BA25">
        <f>(3.815+1.232*AG25)*M25/1000</f>
        <v>11.543528975999999</v>
      </c>
      <c r="BB25">
        <f>(3.815+1.232*AH25)*N25/1000</f>
        <v>10.587980200000001</v>
      </c>
      <c r="BC25">
        <f>(3.815+1.232*AI25)*O25/1000</f>
        <v>10.68641532</v>
      </c>
      <c r="BD25">
        <f>(3.815+1.232*AJ25)*P25/1000</f>
        <v>9.8413117039999989</v>
      </c>
      <c r="BE25">
        <f>(3.815+1.232*AK25)*Q25/1000</f>
        <v>12.607120175999999</v>
      </c>
      <c r="BF25">
        <f>(3.815+1.232*AL25)*R25/1000</f>
        <v>11.261842367999998</v>
      </c>
    </row>
    <row r="26" spans="1:58">
      <c r="A26" s="41">
        <v>2600</v>
      </c>
      <c r="B26" s="41">
        <v>3062</v>
      </c>
      <c r="C26" s="41">
        <v>2553</v>
      </c>
      <c r="D26" s="41">
        <v>3311</v>
      </c>
      <c r="E26" s="41">
        <v>3118</v>
      </c>
      <c r="F26" s="41">
        <v>2609</v>
      </c>
      <c r="G26" s="41">
        <v>2780</v>
      </c>
      <c r="H26" s="41">
        <v>2498</v>
      </c>
      <c r="I26" s="41">
        <v>2553</v>
      </c>
      <c r="J26" s="41">
        <v>2947</v>
      </c>
      <c r="K26" s="41">
        <v>2518</v>
      </c>
      <c r="L26" s="41">
        <v>2703</v>
      </c>
      <c r="M26" s="41">
        <v>2065</v>
      </c>
      <c r="N26" s="41">
        <v>2589</v>
      </c>
      <c r="O26" s="41">
        <v>2215</v>
      </c>
      <c r="P26" s="41">
        <v>2336</v>
      </c>
      <c r="Q26" s="41">
        <v>2032</v>
      </c>
      <c r="R26" s="41">
        <v>2679</v>
      </c>
      <c r="U26" s="41">
        <v>1.052</v>
      </c>
      <c r="V26" s="41">
        <v>0.96499999999999997</v>
      </c>
      <c r="W26" s="41">
        <v>0.82099999999999995</v>
      </c>
      <c r="X26" s="41">
        <v>0.90300000000000002</v>
      </c>
      <c r="Y26" s="41">
        <v>0.94199999999999995</v>
      </c>
      <c r="Z26" s="41">
        <v>0.90800000000000003</v>
      </c>
      <c r="AA26" s="41">
        <v>0.82699999999999996</v>
      </c>
      <c r="AB26" s="41">
        <v>0.78900000000000003</v>
      </c>
      <c r="AC26" s="41">
        <v>0.99099999999999999</v>
      </c>
      <c r="AD26" s="41">
        <v>0.80400000000000005</v>
      </c>
      <c r="AE26" s="41">
        <v>0.81499999999999995</v>
      </c>
      <c r="AF26" s="41">
        <v>0.84899999999999998</v>
      </c>
      <c r="AG26" s="41">
        <v>0.89300000000000002</v>
      </c>
      <c r="AH26" s="41">
        <v>0.91600000000000004</v>
      </c>
      <c r="AI26" s="41">
        <v>0.95699999999999996</v>
      </c>
      <c r="AJ26" s="41">
        <v>0.81200000000000006</v>
      </c>
      <c r="AK26" s="41">
        <v>0.874</v>
      </c>
      <c r="AL26" s="41">
        <v>0.876</v>
      </c>
      <c r="AO26">
        <f>(3.815+1.232*U26)*A26/1000</f>
        <v>13.2887664</v>
      </c>
      <c r="AP26">
        <f>(3.815+1.232*V26)*B26/1000</f>
        <v>15.32188056</v>
      </c>
      <c r="AQ26">
        <f>(3.815+1.232*W26)*C26/1000</f>
        <v>12.321983016000001</v>
      </c>
      <c r="AR26">
        <f>(3.815+1.232*X26)*D26/1000</f>
        <v>16.314939255999999</v>
      </c>
      <c r="AS26">
        <f>(3.815+1.232*Y26)*E26/1000</f>
        <v>15.513746192000001</v>
      </c>
      <c r="AT26">
        <f>(3.815+1.232*Z26)*F26/1000</f>
        <v>12.871908504</v>
      </c>
      <c r="AU26">
        <f>(3.815+1.232*AA26)*G26/1000</f>
        <v>13.43814192</v>
      </c>
      <c r="AV26">
        <f>(3.815+1.232*AB26)*H26/1000</f>
        <v>11.958045904</v>
      </c>
      <c r="AW26">
        <f>(3.815+1.232*AC26)*I26/1000</f>
        <v>12.856683336</v>
      </c>
      <c r="AX26">
        <f>(3.815+1.232*AD26)*J26/1000</f>
        <v>14.161891016</v>
      </c>
      <c r="AY26">
        <f>(3.815+1.232*AE26)*K26/1000</f>
        <v>12.134443439999998</v>
      </c>
      <c r="AZ26">
        <f>(3.815+1.232*AF26)*L26/1000</f>
        <v>13.139196503999999</v>
      </c>
      <c r="BA26">
        <f>(3.815+1.232*AG26)*M26/1000</f>
        <v>10.14983844</v>
      </c>
      <c r="BB26">
        <f>(3.815+1.232*AH26)*N26/1000</f>
        <v>12.798752567999999</v>
      </c>
      <c r="BC26">
        <f>(3.815+1.232*AI26)*O26/1000</f>
        <v>11.061763159999998</v>
      </c>
      <c r="BD26">
        <f>(3.815+1.232*AJ26)*P26/1000</f>
        <v>11.248737024</v>
      </c>
      <c r="BE26">
        <f>(3.815+1.232*AK26)*Q26/1000</f>
        <v>9.9400725760000004</v>
      </c>
      <c r="BF26">
        <f>(3.815+1.232*AL26)*R26/1000</f>
        <v>13.111647527999999</v>
      </c>
    </row>
    <row r="27" spans="1:58">
      <c r="A27" s="41">
        <v>2713</v>
      </c>
      <c r="B27" s="41">
        <v>3111</v>
      </c>
      <c r="C27" s="41">
        <v>2224</v>
      </c>
      <c r="D27" s="41">
        <v>2590</v>
      </c>
      <c r="E27" s="41">
        <v>3240</v>
      </c>
      <c r="F27" s="41">
        <v>2633</v>
      </c>
      <c r="G27" s="41">
        <v>2758</v>
      </c>
      <c r="H27" s="41">
        <v>1923</v>
      </c>
      <c r="I27" s="41">
        <v>2048</v>
      </c>
      <c r="J27" s="41">
        <v>3056</v>
      </c>
      <c r="K27" s="41">
        <v>2654</v>
      </c>
      <c r="L27" s="41">
        <v>3224</v>
      </c>
      <c r="M27" s="41">
        <v>2349</v>
      </c>
      <c r="N27" s="41">
        <v>2498</v>
      </c>
      <c r="O27" s="41">
        <v>2270</v>
      </c>
      <c r="P27" s="41">
        <v>2172</v>
      </c>
      <c r="Q27" s="41">
        <v>2328</v>
      </c>
      <c r="R27" s="41">
        <v>2311</v>
      </c>
      <c r="U27" s="41">
        <v>1.075</v>
      </c>
      <c r="V27" s="41">
        <v>0.96599999999999997</v>
      </c>
      <c r="W27" s="41">
        <v>0.85599999999999998</v>
      </c>
      <c r="X27" s="41">
        <v>0.9</v>
      </c>
      <c r="Y27" s="41">
        <v>0.92300000000000004</v>
      </c>
      <c r="Z27" s="41">
        <v>0.84099999999999997</v>
      </c>
      <c r="AA27" s="41">
        <v>0.83599999999999997</v>
      </c>
      <c r="AB27" s="41">
        <v>0.878</v>
      </c>
      <c r="AC27" s="41">
        <v>0.94499999999999995</v>
      </c>
      <c r="AD27" s="41">
        <v>0.82699999999999996</v>
      </c>
      <c r="AE27" s="41">
        <v>0.84</v>
      </c>
      <c r="AF27" s="41">
        <v>0.91900000000000004</v>
      </c>
      <c r="AG27" s="41">
        <v>0.94</v>
      </c>
      <c r="AH27" s="41">
        <v>0.98199999999999998</v>
      </c>
      <c r="AI27" s="41">
        <v>0.95299999999999996</v>
      </c>
      <c r="AJ27" s="41">
        <v>0.83599999999999997</v>
      </c>
      <c r="AK27" s="41">
        <v>0.93799999999999994</v>
      </c>
      <c r="AL27" s="41">
        <v>0.94099999999999995</v>
      </c>
      <c r="AO27">
        <f>(3.815+1.232*U27)*A27/1000</f>
        <v>13.943192200000002</v>
      </c>
      <c r="AP27">
        <f>(3.815+1.232*V27)*B27/1000</f>
        <v>15.570903432</v>
      </c>
      <c r="AQ27">
        <f>(3.815+1.232*W27)*C27/1000</f>
        <v>10.829972608</v>
      </c>
      <c r="AR27">
        <f>(3.815+1.232*X27)*D27/1000</f>
        <v>12.752642</v>
      </c>
      <c r="AS27">
        <f>(3.815+1.232*Y27)*E27/1000</f>
        <v>16.044920640000001</v>
      </c>
      <c r="AT27">
        <f>(3.815+1.232*Z27)*F27/1000</f>
        <v>12.772977895999999</v>
      </c>
      <c r="AU27">
        <f>(3.815+1.232*AA27)*G27/1000</f>
        <v>13.362377616</v>
      </c>
      <c r="AV27">
        <f>(3.815+1.232*AB27)*H27/1000</f>
        <v>9.4163464080000008</v>
      </c>
      <c r="AW27">
        <f>(3.815+1.232*AC27)*I27/1000</f>
        <v>10.19748352</v>
      </c>
      <c r="AX27">
        <f>(3.815+1.232*AD27)*J27/1000</f>
        <v>14.772288384000001</v>
      </c>
      <c r="AY27">
        <f>(3.815+1.232*AE27)*K27/1000</f>
        <v>12.871581519999999</v>
      </c>
      <c r="AZ27">
        <f>(3.815+1.232*AF27)*L27/1000</f>
        <v>15.949798591999999</v>
      </c>
      <c r="BA27">
        <f>(3.815+1.232*AG27)*M27/1000</f>
        <v>11.681764919999999</v>
      </c>
      <c r="BB27">
        <f>(3.815+1.232*AH27)*N27/1000</f>
        <v>12.552010352</v>
      </c>
      <c r="BC27">
        <f>(3.815+1.232*AI27)*O27/1000</f>
        <v>11.325247919999999</v>
      </c>
      <c r="BD27">
        <f>(3.815+1.232*AJ27)*P27/1000</f>
        <v>10.523235743999999</v>
      </c>
      <c r="BE27">
        <f>(3.815+1.232*AK27)*Q27/1000</f>
        <v>11.571594048</v>
      </c>
      <c r="BF27">
        <f>(3.815+1.232*AL27)*R27/1000</f>
        <v>11.495635031999999</v>
      </c>
    </row>
    <row r="28" spans="1:58">
      <c r="A28" s="41">
        <v>2996</v>
      </c>
      <c r="B28" s="41">
        <v>2562</v>
      </c>
      <c r="C28" s="41">
        <v>2183</v>
      </c>
      <c r="D28" s="41">
        <v>2518</v>
      </c>
      <c r="E28" s="41">
        <v>2723</v>
      </c>
      <c r="F28" s="41">
        <v>2296</v>
      </c>
      <c r="G28" s="41">
        <v>2354</v>
      </c>
      <c r="H28" s="41">
        <v>2125</v>
      </c>
      <c r="I28" s="41">
        <v>2332</v>
      </c>
      <c r="J28" s="41">
        <v>3392</v>
      </c>
      <c r="K28" s="41">
        <v>2429</v>
      </c>
      <c r="L28" s="41">
        <v>3349</v>
      </c>
      <c r="M28" s="41">
        <v>2162</v>
      </c>
      <c r="N28" s="41">
        <v>2281</v>
      </c>
      <c r="O28" s="41">
        <v>2556</v>
      </c>
      <c r="P28" s="41">
        <v>2763</v>
      </c>
      <c r="Q28" s="41">
        <v>2464</v>
      </c>
      <c r="R28" s="41">
        <v>2605</v>
      </c>
      <c r="U28" s="41">
        <v>1.028</v>
      </c>
      <c r="V28" s="41">
        <v>0.95399999999999996</v>
      </c>
      <c r="W28" s="41">
        <v>0.879</v>
      </c>
      <c r="X28" s="41">
        <v>0.88200000000000001</v>
      </c>
      <c r="Y28" s="41">
        <v>0.89200000000000002</v>
      </c>
      <c r="Z28" s="41">
        <v>0.94299999999999995</v>
      </c>
      <c r="AA28" s="41">
        <v>0.79400000000000004</v>
      </c>
      <c r="AB28" s="41">
        <v>0.83499999999999996</v>
      </c>
      <c r="AC28" s="41">
        <v>0.94499999999999995</v>
      </c>
      <c r="AD28" s="41"/>
      <c r="AE28" s="41">
        <v>0.86199999999999999</v>
      </c>
      <c r="AF28" s="41">
        <v>0.88500000000000001</v>
      </c>
      <c r="AG28" s="41">
        <v>0.91</v>
      </c>
      <c r="AH28" s="41">
        <v>0.89600000000000002</v>
      </c>
      <c r="AI28" s="41">
        <v>0.92400000000000004</v>
      </c>
      <c r="AJ28" s="41">
        <v>0.89400000000000002</v>
      </c>
      <c r="AK28" s="41">
        <v>0.92900000000000005</v>
      </c>
      <c r="AL28" s="41"/>
      <c r="AO28">
        <f>(3.815+1.232*U28)*A28/1000</f>
        <v>15.224162015999998</v>
      </c>
      <c r="AP28">
        <f>(3.815+1.232*V28)*B28/1000</f>
        <v>12.785220336</v>
      </c>
      <c r="AQ28">
        <f>(3.815+1.232*W28)*C28/1000</f>
        <v>10.692176824000001</v>
      </c>
      <c r="AR28">
        <f>(3.815+1.232*X28)*D28/1000</f>
        <v>12.342289231999999</v>
      </c>
      <c r="AS28">
        <f>(3.815+1.232*Y28)*E28/1000</f>
        <v>13.380669512000001</v>
      </c>
      <c r="AT28">
        <f>(3.815+1.232*Z28)*F28/1000</f>
        <v>11.426677696</v>
      </c>
      <c r="AU28">
        <f>(3.815+1.232*AA28)*G28/1000</f>
        <v>11.283211632</v>
      </c>
      <c r="AV28">
        <f>(3.815+1.232*AB28)*H28/1000</f>
        <v>10.292904999999999</v>
      </c>
      <c r="AW28">
        <f>(3.815+1.232*AC28)*I28/1000</f>
        <v>11.611587680000001</v>
      </c>
      <c r="AX28">
        <f>(3.815+1.232*AD28)*J28/1000</f>
        <v>12.940479999999999</v>
      </c>
      <c r="AY28">
        <f>(3.815+1.232*AE28)*K28/1000</f>
        <v>11.846194135999999</v>
      </c>
      <c r="AZ28">
        <f>(3.815+1.232*AF28)*L28/1000</f>
        <v>16.427916679999999</v>
      </c>
      <c r="BA28">
        <f>(3.815+1.232*AG28)*M28/1000</f>
        <v>10.67189144</v>
      </c>
      <c r="BB28">
        <f>(3.815+1.232*AH28)*N28/1000</f>
        <v>11.219947032</v>
      </c>
      <c r="BC28">
        <f>(3.815+1.232*AI28)*O28/1000</f>
        <v>12.660808608000002</v>
      </c>
      <c r="BD28">
        <f>(3.815+1.232*AJ28)*P28/1000</f>
        <v>13.584035303999999</v>
      </c>
      <c r="BE28">
        <f>(3.815+1.232*AK28)*Q28/1000</f>
        <v>12.220276991999999</v>
      </c>
      <c r="BF28">
        <f>(3.815+1.232*AL28)*R28/1000</f>
        <v>9.9380750000000013</v>
      </c>
    </row>
    <row r="29" spans="1:58">
      <c r="A29" s="41">
        <v>2652</v>
      </c>
      <c r="B29" s="41">
        <v>2801</v>
      </c>
      <c r="C29" s="41">
        <v>2635</v>
      </c>
      <c r="D29" s="41">
        <v>3300</v>
      </c>
      <c r="E29" s="41">
        <v>2523</v>
      </c>
      <c r="F29" s="41">
        <v>3107</v>
      </c>
      <c r="G29" s="41">
        <v>2379</v>
      </c>
      <c r="H29" s="41">
        <v>2855</v>
      </c>
      <c r="I29" s="41">
        <v>2441</v>
      </c>
      <c r="J29" s="41">
        <v>3285</v>
      </c>
      <c r="K29" s="41">
        <v>2514</v>
      </c>
      <c r="L29" s="41">
        <v>3153</v>
      </c>
      <c r="M29" s="41">
        <v>2837</v>
      </c>
      <c r="N29" s="41">
        <v>2179</v>
      </c>
      <c r="O29" s="41">
        <v>1896</v>
      </c>
      <c r="P29" s="41">
        <v>2354</v>
      </c>
      <c r="Q29" s="41">
        <v>2281</v>
      </c>
      <c r="R29" s="41">
        <v>3004</v>
      </c>
      <c r="U29" s="41">
        <v>0.89</v>
      </c>
      <c r="V29" s="41">
        <v>1.038</v>
      </c>
      <c r="W29" s="41">
        <v>0.91200000000000003</v>
      </c>
      <c r="X29" s="41">
        <v>0.81200000000000006</v>
      </c>
      <c r="Y29" s="41">
        <v>0.89500000000000002</v>
      </c>
      <c r="Z29" s="41">
        <v>0.92200000000000004</v>
      </c>
      <c r="AA29" s="41">
        <v>0.80400000000000005</v>
      </c>
      <c r="AB29" s="41">
        <v>0.81</v>
      </c>
      <c r="AC29" s="41">
        <v>0.86199999999999999</v>
      </c>
      <c r="AD29" s="41">
        <v>0.77700000000000002</v>
      </c>
      <c r="AE29" s="41">
        <v>0.79600000000000004</v>
      </c>
      <c r="AF29" s="41">
        <v>0.89700000000000002</v>
      </c>
      <c r="AG29" s="41">
        <v>0.89600000000000002</v>
      </c>
      <c r="AH29" s="41">
        <v>0.91300000000000003</v>
      </c>
      <c r="AI29" s="41">
        <v>0.94799999999999995</v>
      </c>
      <c r="AJ29" s="41">
        <v>0.79400000000000004</v>
      </c>
      <c r="AK29" s="41">
        <v>0.77900000000000003</v>
      </c>
      <c r="AL29" s="41">
        <v>0.91500000000000004</v>
      </c>
      <c r="AO29">
        <f>(3.815+1.232*U29)*A29/1000</f>
        <v>13.02524496</v>
      </c>
      <c r="AP29">
        <f>(3.815+1.232*V29)*B29/1000</f>
        <v>14.267778616000001</v>
      </c>
      <c r="AQ29">
        <f>(3.815+1.232*W29)*C29/1000</f>
        <v>13.013168839999999</v>
      </c>
      <c r="AR29">
        <f>(3.815+1.232*X29)*D29/1000</f>
        <v>15.890767200000001</v>
      </c>
      <c r="AS29">
        <f>(3.815+1.232*Y29)*E29/1000</f>
        <v>12.407205720000002</v>
      </c>
      <c r="AT29">
        <f>(3.815+1.232*Z29)*F29/1000</f>
        <v>15.382458727999998</v>
      </c>
      <c r="AU29">
        <f>(3.815+1.232*AA29)*G29/1000</f>
        <v>11.432351112000001</v>
      </c>
      <c r="AV29">
        <f>(3.815+1.232*AB29)*H29/1000</f>
        <v>13.7408866</v>
      </c>
      <c r="AW29">
        <f>(3.815+1.232*AC29)*I29/1000</f>
        <v>11.904717944</v>
      </c>
      <c r="AX29">
        <f>(3.815+1.232*AD29)*J29/1000</f>
        <v>15.676887239999999</v>
      </c>
      <c r="AY29">
        <f>(3.815+1.232*AE29)*K29/1000</f>
        <v>12.056319408</v>
      </c>
      <c r="AZ29">
        <f>(3.815+1.232*AF29)*L29/1000</f>
        <v>15.513087912000001</v>
      </c>
      <c r="BA29">
        <f>(3.815+1.232*AG29)*M29/1000</f>
        <v>13.954839864000002</v>
      </c>
      <c r="BB29">
        <f>(3.815+1.232*AH29)*N29/1000</f>
        <v>10.763859064</v>
      </c>
      <c r="BC29">
        <f>(3.815+1.232*AI29)*O29/1000</f>
        <v>9.4476466559999999</v>
      </c>
      <c r="BD29">
        <f>(3.815+1.232*AJ29)*P29/1000</f>
        <v>11.283211632</v>
      </c>
      <c r="BE29">
        <f>(3.815+1.232*AK29)*Q29/1000</f>
        <v>10.891154567999999</v>
      </c>
      <c r="BF29">
        <f>(3.815+1.232*AL29)*R29/1000</f>
        <v>14.84660912</v>
      </c>
    </row>
    <row r="30" spans="1:58">
      <c r="A30" s="41">
        <v>2268</v>
      </c>
      <c r="B30" s="41">
        <v>2439</v>
      </c>
      <c r="C30" s="41">
        <v>2683</v>
      </c>
      <c r="D30" s="41">
        <v>3260</v>
      </c>
      <c r="E30" s="41">
        <v>2503</v>
      </c>
      <c r="F30" s="41">
        <v>2427</v>
      </c>
      <c r="G30" s="41">
        <v>2703</v>
      </c>
      <c r="H30" s="41">
        <v>2795</v>
      </c>
      <c r="I30" s="41">
        <v>2651</v>
      </c>
      <c r="J30" s="41">
        <v>2555</v>
      </c>
      <c r="K30" s="41">
        <v>2851</v>
      </c>
      <c r="L30" s="41">
        <v>3523</v>
      </c>
      <c r="M30" s="41">
        <v>2291</v>
      </c>
      <c r="N30" s="41">
        <v>2024</v>
      </c>
      <c r="O30" s="41">
        <v>2140</v>
      </c>
      <c r="P30" s="41">
        <v>2315</v>
      </c>
      <c r="Q30" s="41">
        <v>2104</v>
      </c>
      <c r="R30" s="41">
        <v>2869</v>
      </c>
      <c r="U30" s="41">
        <v>0.93700000000000006</v>
      </c>
      <c r="V30" s="41">
        <v>1.071</v>
      </c>
      <c r="W30" s="41">
        <v>0.95099999999999996</v>
      </c>
      <c r="X30" s="41">
        <v>0.80800000000000005</v>
      </c>
      <c r="Y30" s="41">
        <v>0.873</v>
      </c>
      <c r="Z30" s="41">
        <v>0.99299999999999999</v>
      </c>
      <c r="AA30" s="41">
        <v>0.93300000000000005</v>
      </c>
      <c r="AB30" s="41">
        <v>0.81100000000000005</v>
      </c>
      <c r="AC30" s="41">
        <v>0.90100000000000002</v>
      </c>
      <c r="AD30" s="41">
        <v>0.77400000000000002</v>
      </c>
      <c r="AE30" s="41">
        <v>0.80300000000000005</v>
      </c>
      <c r="AF30" s="41">
        <v>0.86199999999999999</v>
      </c>
      <c r="AG30" s="41">
        <v>0.91200000000000003</v>
      </c>
      <c r="AH30" s="41">
        <v>0.90600000000000003</v>
      </c>
      <c r="AI30" s="41">
        <v>0.91200000000000003</v>
      </c>
      <c r="AJ30" s="41">
        <v>0.81499999999999995</v>
      </c>
      <c r="AK30" s="41">
        <v>0.84699999999999998</v>
      </c>
      <c r="AL30" s="41">
        <v>0.89800000000000002</v>
      </c>
      <c r="AO30">
        <f>(3.815+1.232*U30)*A30/1000</f>
        <v>11.270562911999999</v>
      </c>
      <c r="AP30">
        <f>(3.815+1.232*V30)*B30/1000</f>
        <v>12.522977207999999</v>
      </c>
      <c r="AQ30">
        <f>(3.815+1.232*W30)*C30/1000</f>
        <v>13.379133656</v>
      </c>
      <c r="AR30">
        <f>(3.815+1.232*X30)*D30/1000</f>
        <v>15.682086560000002</v>
      </c>
      <c r="AS30">
        <f>(3.815+1.232*Y30)*E30/1000</f>
        <v>12.241011608000001</v>
      </c>
      <c r="AT30">
        <f>(3.815+1.232*Z30)*F30/1000</f>
        <v>12.228138551999999</v>
      </c>
      <c r="AU30">
        <f>(3.815+1.232*AA30)*G30/1000</f>
        <v>13.418924568</v>
      </c>
      <c r="AV30">
        <f>(3.815+1.232*AB30)*H30/1000</f>
        <v>13.455554840000001</v>
      </c>
      <c r="AW30">
        <f>(3.815+1.232*AC30)*I30/1000</f>
        <v>13.056259832</v>
      </c>
      <c r="AX30">
        <f>(3.815+1.232*AD30)*J30/1000</f>
        <v>12.18369124</v>
      </c>
      <c r="AY30">
        <f>(3.815+1.232*AE30)*K30/1000</f>
        <v>13.697047896000001</v>
      </c>
      <c r="AZ30">
        <f>(3.815+1.232*AF30)*L30/1000</f>
        <v>17.181614632000002</v>
      </c>
      <c r="BA30">
        <f>(3.815+1.232*AG30)*M30/1000</f>
        <v>11.314295943999999</v>
      </c>
      <c r="BB30">
        <f>(3.815+1.232*AH30)*N30/1000</f>
        <v>9.9807326080000003</v>
      </c>
      <c r="BC30">
        <f>(3.815+1.232*AI30)*O30/1000</f>
        <v>10.568569759999999</v>
      </c>
      <c r="BD30">
        <f>(3.815+1.232*AJ30)*P30/1000</f>
        <v>11.156170199999998</v>
      </c>
      <c r="BE30">
        <f>(3.815+1.232*AK30)*Q30/1000</f>
        <v>10.222292416</v>
      </c>
      <c r="BF30">
        <f>(3.815+1.232*AL30)*R30/1000</f>
        <v>14.119312984</v>
      </c>
    </row>
    <row r="31" spans="1:58">
      <c r="A31" s="41">
        <v>2537</v>
      </c>
      <c r="B31" s="41">
        <v>2513</v>
      </c>
      <c r="C31" s="41">
        <v>2405</v>
      </c>
      <c r="D31" s="41">
        <v>3828</v>
      </c>
      <c r="E31" s="41">
        <v>2728</v>
      </c>
      <c r="F31" s="41">
        <v>2736</v>
      </c>
      <c r="G31" s="41">
        <v>2348</v>
      </c>
      <c r="H31" s="41">
        <v>2650</v>
      </c>
      <c r="I31" s="41">
        <v>2625</v>
      </c>
      <c r="J31" s="41">
        <v>2693</v>
      </c>
      <c r="K31" s="41">
        <v>2395</v>
      </c>
      <c r="L31" s="41">
        <v>3373</v>
      </c>
      <c r="M31" s="41">
        <v>2209</v>
      </c>
      <c r="N31" s="41">
        <v>2293</v>
      </c>
      <c r="O31" s="41">
        <v>2272</v>
      </c>
      <c r="P31" s="41">
        <v>2267</v>
      </c>
      <c r="Q31" s="41">
        <v>2554</v>
      </c>
      <c r="R31" s="41">
        <v>2137</v>
      </c>
      <c r="U31" s="41">
        <v>0.94299999999999995</v>
      </c>
      <c r="V31" s="41">
        <v>1.0589999999999999</v>
      </c>
      <c r="W31" s="41">
        <v>0.95899999999999996</v>
      </c>
      <c r="X31" s="41">
        <v>0.80800000000000005</v>
      </c>
      <c r="Y31" s="41">
        <v>0.871</v>
      </c>
      <c r="Z31" s="41">
        <v>0.96399999999999997</v>
      </c>
      <c r="AA31" s="41">
        <v>0.86399999999999999</v>
      </c>
      <c r="AB31" s="41">
        <v>0.79300000000000004</v>
      </c>
      <c r="AC31" s="41">
        <v>0.85899999999999999</v>
      </c>
      <c r="AD31" s="41">
        <v>0.78</v>
      </c>
      <c r="AE31" s="41">
        <v>0.77100000000000002</v>
      </c>
      <c r="AF31" s="41">
        <v>0.83199999999999996</v>
      </c>
      <c r="AG31" s="41">
        <v>0.86399999999999999</v>
      </c>
      <c r="AH31" s="41">
        <v>0.89</v>
      </c>
      <c r="AI31" s="41">
        <v>0.90100000000000002</v>
      </c>
      <c r="AJ31" s="41">
        <v>0.82699999999999996</v>
      </c>
      <c r="AK31" s="41">
        <v>0.85199999999999998</v>
      </c>
      <c r="AL31" s="41">
        <v>0.86899999999999999</v>
      </c>
      <c r="AO31">
        <f>(3.815+1.232*U31)*A31/1000</f>
        <v>12.626080712</v>
      </c>
      <c r="AP31">
        <f>(3.815+1.232*V31)*B31/1000</f>
        <v>12.865775944000001</v>
      </c>
      <c r="AQ31">
        <f>(3.815+1.232*W31)*C31/1000</f>
        <v>12.016553639999998</v>
      </c>
      <c r="AR31">
        <f>(3.815+1.232*X31)*D31/1000</f>
        <v>18.414425568000002</v>
      </c>
      <c r="AS31">
        <f>(3.815+1.232*Y31)*E31/1000</f>
        <v>13.334660416</v>
      </c>
      <c r="AT31">
        <f>(3.815+1.232*Z31)*F31/1000</f>
        <v>13.687244928</v>
      </c>
      <c r="AU31">
        <f>(3.815+1.232*AA31)*G31/1000</f>
        <v>11.456943903999999</v>
      </c>
      <c r="AV31">
        <f>(3.815+1.232*AB31)*H31/1000</f>
        <v>12.6987364</v>
      </c>
      <c r="AW31">
        <f>(3.815+1.232*AC31)*I31/1000</f>
        <v>12.792380999999999</v>
      </c>
      <c r="AX31">
        <f>(3.815+1.232*AD31)*J31/1000</f>
        <v>12.861660279999999</v>
      </c>
      <c r="AY31">
        <f>(3.815+1.232*AE31)*K31/1000</f>
        <v>11.411868440000001</v>
      </c>
      <c r="AZ31">
        <f>(3.815+1.232*AF31)*L31/1000</f>
        <v>16.325400951999999</v>
      </c>
      <c r="BA31">
        <f>(3.815+1.232*AG31)*M31/1000</f>
        <v>10.778700632</v>
      </c>
      <c r="BB31">
        <f>(3.815+1.232*AH31)*N31/1000</f>
        <v>11.262023639999999</v>
      </c>
      <c r="BC31">
        <f>(3.815+1.232*AI31)*O31/1000</f>
        <v>11.189672704000001</v>
      </c>
      <c r="BD31">
        <f>(3.815+1.232*AJ31)*P31/1000</f>
        <v>10.958369688000001</v>
      </c>
      <c r="BE31">
        <f>(3.815+1.232*AK31)*Q31/1000</f>
        <v>12.424351855999999</v>
      </c>
      <c r="BF31">
        <f>(3.815+1.232*AL31)*R31/1000</f>
        <v>10.440544295999999</v>
      </c>
    </row>
    <row r="32" spans="1:58">
      <c r="A32" s="41">
        <v>2780</v>
      </c>
      <c r="B32" s="41">
        <v>2319</v>
      </c>
      <c r="C32" s="41">
        <v>2638</v>
      </c>
      <c r="D32" s="41">
        <v>3964</v>
      </c>
      <c r="E32" s="41">
        <v>2500</v>
      </c>
      <c r="F32" s="41">
        <v>2636</v>
      </c>
      <c r="G32" s="41">
        <v>2198</v>
      </c>
      <c r="H32" s="41">
        <v>2073</v>
      </c>
      <c r="I32" s="41">
        <v>2432</v>
      </c>
      <c r="J32" s="41">
        <v>3237</v>
      </c>
      <c r="K32" s="41">
        <v>2313</v>
      </c>
      <c r="L32" s="41">
        <v>3605</v>
      </c>
      <c r="M32" s="41">
        <v>2586</v>
      </c>
      <c r="N32" s="41">
        <v>2403</v>
      </c>
      <c r="O32" s="41">
        <v>2157</v>
      </c>
      <c r="P32" s="41">
        <v>2415</v>
      </c>
      <c r="Q32" s="41">
        <v>2608</v>
      </c>
      <c r="R32" s="41">
        <v>2027</v>
      </c>
      <c r="U32" s="41">
        <v>0.96199999999999997</v>
      </c>
      <c r="V32" s="41">
        <v>1.07</v>
      </c>
      <c r="W32" s="41">
        <v>0.89600000000000002</v>
      </c>
      <c r="X32" s="41">
        <v>0.80700000000000005</v>
      </c>
      <c r="Y32" s="41">
        <v>0.89400000000000002</v>
      </c>
      <c r="Z32" s="41">
        <v>0.88500000000000001</v>
      </c>
      <c r="AA32" s="41">
        <v>0.872</v>
      </c>
      <c r="AB32" s="41">
        <v>0.79100000000000004</v>
      </c>
      <c r="AC32" s="41">
        <v>0.80400000000000005</v>
      </c>
      <c r="AD32" s="41">
        <v>0.83599999999999997</v>
      </c>
      <c r="AE32" s="41">
        <v>0.80800000000000005</v>
      </c>
      <c r="AF32" s="41">
        <v>0.85699999999999998</v>
      </c>
      <c r="AG32" s="41">
        <v>0.86399999999999999</v>
      </c>
      <c r="AH32" s="41">
        <v>0.95</v>
      </c>
      <c r="AI32" s="41">
        <v>0.95399999999999996</v>
      </c>
      <c r="AJ32" s="41">
        <v>0.82</v>
      </c>
      <c r="AK32" s="41">
        <v>0.91</v>
      </c>
      <c r="AL32" s="41">
        <v>0.88500000000000001</v>
      </c>
      <c r="AO32">
        <f>(3.815+1.232*U32)*A32/1000</f>
        <v>13.90051152</v>
      </c>
      <c r="AP32">
        <f>(3.815+1.232*V32)*B32/1000</f>
        <v>11.903983559999999</v>
      </c>
      <c r="AQ32">
        <f>(3.815+1.232*W32)*C32/1000</f>
        <v>12.975984336000002</v>
      </c>
      <c r="AR32">
        <f>(3.815+1.232*X32)*D32/1000</f>
        <v>19.063763936000004</v>
      </c>
      <c r="AS32">
        <f>(3.815+1.232*Y32)*E32/1000</f>
        <v>12.291019999999998</v>
      </c>
      <c r="AT32">
        <f>(3.815+1.232*Z32)*F32/1000</f>
        <v>12.930423519999998</v>
      </c>
      <c r="AU32">
        <f>(3.815+1.232*AA32)*G32/1000</f>
        <v>10.746690192000001</v>
      </c>
      <c r="AV32">
        <f>(3.815+1.232*AB32)*H32/1000</f>
        <v>9.9286583760000013</v>
      </c>
      <c r="AW32">
        <f>(3.815+1.232*AC32)*I32/1000</f>
        <v>11.687044095999999</v>
      </c>
      <c r="AX32">
        <f>(3.815+1.232*AD32)*J32/1000</f>
        <v>15.683109624</v>
      </c>
      <c r="AY32">
        <f>(3.815+1.232*AE32)*K32/1000</f>
        <v>11.126584727999999</v>
      </c>
      <c r="AZ32">
        <f>(3.815+1.232*AF32)*L32/1000</f>
        <v>17.55932052</v>
      </c>
      <c r="BA32">
        <f>(3.815+1.232*AG32)*M32/1000</f>
        <v>12.618252528000001</v>
      </c>
      <c r="BB32">
        <f>(3.815+1.232*AH32)*N32/1000</f>
        <v>11.979916200000002</v>
      </c>
      <c r="BC32">
        <f>(3.815+1.232*AI32)*O32/1000</f>
        <v>10.764137496</v>
      </c>
      <c r="BD32">
        <f>(3.815+1.232*AJ32)*P32/1000</f>
        <v>11.652954599999999</v>
      </c>
      <c r="BE32">
        <f>(3.815+1.232*AK32)*Q32/1000</f>
        <v>12.87340096</v>
      </c>
      <c r="BF32">
        <f>(3.815+1.232*AL32)*R32/1000</f>
        <v>9.9430836399999993</v>
      </c>
    </row>
    <row r="33" spans="1:58">
      <c r="A33" s="41">
        <v>2982</v>
      </c>
      <c r="B33" s="41">
        <v>2565</v>
      </c>
      <c r="C33" s="41">
        <v>2539</v>
      </c>
      <c r="D33" s="41">
        <v>3290</v>
      </c>
      <c r="E33" s="41">
        <v>2858</v>
      </c>
      <c r="F33" s="41">
        <v>2518</v>
      </c>
      <c r="G33" s="41">
        <v>2234</v>
      </c>
      <c r="H33" s="41">
        <v>2394</v>
      </c>
      <c r="I33" s="41">
        <v>2497</v>
      </c>
      <c r="J33" s="41">
        <v>2931</v>
      </c>
      <c r="K33" s="41">
        <v>2419</v>
      </c>
      <c r="L33" s="41">
        <v>3025</v>
      </c>
      <c r="M33" s="41">
        <v>2689</v>
      </c>
      <c r="N33" s="41">
        <v>2112</v>
      </c>
      <c r="O33" s="41">
        <v>2101</v>
      </c>
      <c r="P33" s="41">
        <v>2665</v>
      </c>
      <c r="Q33" s="41">
        <v>2248</v>
      </c>
      <c r="R33" s="41">
        <v>2213</v>
      </c>
      <c r="U33" s="41">
        <v>0.93700000000000006</v>
      </c>
      <c r="V33" s="41">
        <v>1.036</v>
      </c>
      <c r="W33" s="41">
        <v>0.90800000000000003</v>
      </c>
      <c r="X33" s="41">
        <v>0.81799999999999995</v>
      </c>
      <c r="Y33" s="41">
        <v>0.93200000000000005</v>
      </c>
      <c r="Z33" s="41">
        <v>0.93</v>
      </c>
      <c r="AA33" s="41">
        <v>0.84299999999999997</v>
      </c>
      <c r="AB33" s="41">
        <v>0.84</v>
      </c>
      <c r="AC33" s="41">
        <v>0.85099999999999998</v>
      </c>
      <c r="AD33" s="41">
        <v>0.81100000000000005</v>
      </c>
      <c r="AE33" s="41">
        <v>0.86099999999999999</v>
      </c>
      <c r="AF33" s="41">
        <v>0.86599999999999999</v>
      </c>
      <c r="AG33" s="41">
        <v>0.93200000000000005</v>
      </c>
      <c r="AH33" s="41">
        <v>1.0009999999999999</v>
      </c>
      <c r="AI33" s="41">
        <v>0.92800000000000005</v>
      </c>
      <c r="AJ33" s="41">
        <v>0.88400000000000001</v>
      </c>
      <c r="AK33" s="41">
        <v>0.89700000000000002</v>
      </c>
      <c r="AL33" s="41">
        <v>0.89700000000000002</v>
      </c>
      <c r="AO33">
        <f>(3.815+1.232*U33)*A33/1000</f>
        <v>14.818703087999999</v>
      </c>
      <c r="AP33">
        <f>(3.815+1.232*V33)*B33/1000</f>
        <v>13.059317879999998</v>
      </c>
      <c r="AQ33">
        <f>(3.815+1.232*W33)*C33/1000</f>
        <v>12.526552584000001</v>
      </c>
      <c r="AR33">
        <f>(3.815+1.232*X33)*D33/1000</f>
        <v>15.866933039999999</v>
      </c>
      <c r="AS33">
        <f>(3.815+1.232*Y33)*E33/1000</f>
        <v>14.184894192000002</v>
      </c>
      <c r="AT33">
        <f>(3.815+1.232*Z33)*F33/1000</f>
        <v>12.491193680000002</v>
      </c>
      <c r="AU33">
        <f>(3.815+1.232*AA33)*G33/1000</f>
        <v>10.842888784000001</v>
      </c>
      <c r="AV33">
        <f>(3.815+1.232*AB33)*H33/1000</f>
        <v>11.610612719999999</v>
      </c>
      <c r="AW33">
        <f>(3.815+1.232*AC33)*I33/1000</f>
        <v>12.143989703999999</v>
      </c>
      <c r="AX33">
        <f>(3.815+1.232*AD33)*J33/1000</f>
        <v>14.110279512</v>
      </c>
      <c r="AY33">
        <f>(3.815+1.232*AE33)*K33/1000</f>
        <v>11.794444088000001</v>
      </c>
      <c r="AZ33">
        <f>(3.815+1.232*AF33)*L33/1000</f>
        <v>14.7677838</v>
      </c>
      <c r="BA33">
        <f>(3.815+1.232*AG33)*M33/1000</f>
        <v>13.346109336000001</v>
      </c>
      <c r="BB33">
        <f>(3.815+1.232*AH33)*N33/1000</f>
        <v>10.661865984</v>
      </c>
      <c r="BC33">
        <f>(3.815+1.232*AI33)*O33/1000</f>
        <v>10.417379896</v>
      </c>
      <c r="BD33">
        <f>(3.815+1.232*AJ33)*P33/1000</f>
        <v>13.069394519999999</v>
      </c>
      <c r="BE33">
        <f>(3.815+1.232*AK33)*Q33/1000</f>
        <v>11.060393792000001</v>
      </c>
      <c r="BF33">
        <f>(3.815+1.232*AL33)*R33/1000</f>
        <v>10.888190152000002</v>
      </c>
    </row>
    <row r="34" spans="1:58">
      <c r="A34" s="41">
        <v>2529</v>
      </c>
      <c r="B34" s="41">
        <v>2629</v>
      </c>
      <c r="C34" s="41">
        <v>2948</v>
      </c>
      <c r="D34" s="41">
        <v>2997</v>
      </c>
      <c r="E34" s="41">
        <v>2868</v>
      </c>
      <c r="F34" s="41">
        <v>2245</v>
      </c>
      <c r="G34" s="41">
        <v>2021</v>
      </c>
      <c r="H34" s="41">
        <v>2024</v>
      </c>
      <c r="I34" s="41">
        <v>1836</v>
      </c>
      <c r="J34" s="41">
        <v>2526</v>
      </c>
      <c r="K34" s="41">
        <v>2730</v>
      </c>
      <c r="L34" s="41">
        <v>3083</v>
      </c>
      <c r="M34" s="41">
        <v>2231</v>
      </c>
      <c r="N34" s="41">
        <v>2236</v>
      </c>
      <c r="O34" s="41">
        <v>2207</v>
      </c>
      <c r="P34" s="41">
        <v>2268</v>
      </c>
      <c r="Q34" s="41">
        <v>2802</v>
      </c>
      <c r="R34" s="41">
        <v>2056</v>
      </c>
      <c r="U34" s="41">
        <v>0.93700000000000006</v>
      </c>
      <c r="V34" s="41">
        <v>1.0269999999999999</v>
      </c>
      <c r="W34" s="41">
        <v>0.92200000000000004</v>
      </c>
      <c r="X34" s="41">
        <v>0.85899999999999999</v>
      </c>
      <c r="Y34" s="41">
        <v>0.96299999999999997</v>
      </c>
      <c r="Z34" s="41">
        <v>1.002</v>
      </c>
      <c r="AA34" s="41">
        <v>0.90100000000000002</v>
      </c>
      <c r="AB34" s="41">
        <v>0.78700000000000003</v>
      </c>
      <c r="AC34" s="41">
        <v>0.87</v>
      </c>
      <c r="AD34" s="41">
        <v>0.81200000000000006</v>
      </c>
      <c r="AE34" s="41">
        <v>0.875</v>
      </c>
      <c r="AF34" s="41">
        <v>0.88200000000000001</v>
      </c>
      <c r="AG34" s="41">
        <v>0.92700000000000005</v>
      </c>
      <c r="AH34" s="41">
        <v>0.94699999999999995</v>
      </c>
      <c r="AI34" s="41">
        <v>0.97</v>
      </c>
      <c r="AJ34" s="41">
        <v>0.81</v>
      </c>
      <c r="AK34" s="41">
        <v>0.86499999999999999</v>
      </c>
      <c r="AL34" s="41">
        <v>0.96499999999999997</v>
      </c>
      <c r="AO34">
        <f>(3.815+1.232*U34)*A34/1000</f>
        <v>12.567572135999999</v>
      </c>
      <c r="AP34">
        <f>(3.815+1.232*V34)*B34/1000</f>
        <v>13.356014055999999</v>
      </c>
      <c r="AQ34">
        <f>(3.815+1.232*W34)*C34/1000</f>
        <v>14.595264991999999</v>
      </c>
      <c r="AR34">
        <f>(3.815+1.232*X34)*D34/1000</f>
        <v>14.605244136</v>
      </c>
      <c r="AS34">
        <f>(3.815+1.232*Y34)*E34/1000</f>
        <v>14.344061088</v>
      </c>
      <c r="AT34">
        <f>(3.815+1.232*Z34)*F34/1000</f>
        <v>11.336046680000001</v>
      </c>
      <c r="AU34">
        <f>(3.815+1.232*AA34)*G34/1000</f>
        <v>9.9534896719999999</v>
      </c>
      <c r="AV34">
        <f>(3.815+1.232*AB34)*H34/1000</f>
        <v>9.6839980160000003</v>
      </c>
      <c r="AW34">
        <f>(3.815+1.232*AC34)*I34/1000</f>
        <v>8.9722382399999994</v>
      </c>
      <c r="AX34">
        <f>(3.815+1.232*AD34)*J34/1000</f>
        <v>12.163659984000001</v>
      </c>
      <c r="AY34">
        <f>(3.815+1.232*AE34)*K34/1000</f>
        <v>13.357889999999999</v>
      </c>
      <c r="AZ34">
        <f>(3.815+1.232*AF34)*L34/1000</f>
        <v>15.111706792</v>
      </c>
      <c r="BA34">
        <f>(3.815+1.232*AG34)*M34/1000</f>
        <v>11.059209784</v>
      </c>
      <c r="BB34">
        <f>(3.815+1.232*AH34)*N34/1000</f>
        <v>11.139090143999999</v>
      </c>
      <c r="BC34">
        <f>(3.815+1.232*AI34)*O34/1000</f>
        <v>11.057158279999999</v>
      </c>
      <c r="BD34">
        <f>(3.815+1.232*AJ34)*P34/1000</f>
        <v>10.91570256</v>
      </c>
      <c r="BE34">
        <f>(3.815+1.232*AK34)*Q34/1000</f>
        <v>13.675665359999998</v>
      </c>
      <c r="BF34">
        <f>(3.815+1.232*AL34)*R34/1000</f>
        <v>10.28797728</v>
      </c>
    </row>
    <row r="35" spans="1:58">
      <c r="A35" s="41">
        <v>2403</v>
      </c>
      <c r="B35" s="41">
        <v>2292</v>
      </c>
      <c r="C35" s="41">
        <v>2912</v>
      </c>
      <c r="D35" s="41">
        <v>3241</v>
      </c>
      <c r="E35" s="41">
        <v>3380</v>
      </c>
      <c r="F35" s="41">
        <v>2779</v>
      </c>
      <c r="G35" s="41">
        <v>2231</v>
      </c>
      <c r="H35" s="41">
        <v>2067</v>
      </c>
      <c r="I35" s="41">
        <v>2519</v>
      </c>
      <c r="J35" s="41">
        <v>2366</v>
      </c>
      <c r="K35" s="41">
        <v>2436</v>
      </c>
      <c r="L35" s="41">
        <v>3259</v>
      </c>
      <c r="M35" s="41">
        <v>2202</v>
      </c>
      <c r="N35" s="41">
        <v>2782</v>
      </c>
      <c r="O35" s="41">
        <v>2500</v>
      </c>
      <c r="P35" s="41">
        <v>2296</v>
      </c>
      <c r="Q35" s="41">
        <v>3205</v>
      </c>
      <c r="R35" s="41">
        <v>2613</v>
      </c>
      <c r="U35" s="41">
        <v>0.94099999999999995</v>
      </c>
      <c r="V35" s="41">
        <v>1.0549999999999999</v>
      </c>
      <c r="W35" s="41">
        <v>0.95899999999999996</v>
      </c>
      <c r="X35" s="41">
        <v>0.85299999999999998</v>
      </c>
      <c r="Y35" s="41">
        <v>0.91400000000000003</v>
      </c>
      <c r="Z35" s="41">
        <v>0.96199999999999997</v>
      </c>
      <c r="AA35" s="41">
        <v>0.86499999999999999</v>
      </c>
      <c r="AB35" s="41">
        <v>0.82899999999999996</v>
      </c>
      <c r="AC35" s="41">
        <v>0.84699999999999998</v>
      </c>
      <c r="AD35" s="41">
        <v>0.83199999999999996</v>
      </c>
      <c r="AE35" s="41">
        <v>0.85899999999999999</v>
      </c>
      <c r="AF35" s="41">
        <v>0.81699999999999995</v>
      </c>
      <c r="AG35" s="41">
        <v>0.86699999999999999</v>
      </c>
      <c r="AH35" s="41">
        <v>0.995</v>
      </c>
      <c r="AI35" s="41">
        <v>0.95399999999999996</v>
      </c>
      <c r="AJ35" s="41">
        <v>0.83199999999999996</v>
      </c>
      <c r="AK35" s="41">
        <v>0.86</v>
      </c>
      <c r="AL35" s="41">
        <v>0.93200000000000005</v>
      </c>
      <c r="AO35">
        <f>(3.815+1.232*U35)*A35/1000</f>
        <v>11.953271736</v>
      </c>
      <c r="AP35">
        <f>(3.815+1.232*V35)*B35/1000</f>
        <v>11.723029919999998</v>
      </c>
      <c r="AQ35">
        <f>(3.815+1.232*W35)*C35/1000</f>
        <v>14.549773055999998</v>
      </c>
      <c r="AR35">
        <f>(3.815+1.232*X35)*D35/1000</f>
        <v>15.770368936000001</v>
      </c>
      <c r="AS35">
        <f>(3.815+1.232*Y35)*E35/1000</f>
        <v>16.70074224</v>
      </c>
      <c r="AT35">
        <f>(3.815+1.232*Z35)*F35/1000</f>
        <v>13.895511336</v>
      </c>
      <c r="AU35">
        <f>(3.815+1.232*AA35)*G35/1000</f>
        <v>10.88879708</v>
      </c>
      <c r="AV35">
        <f>(3.815+1.232*AB35)*H35/1000</f>
        <v>9.996689975999999</v>
      </c>
      <c r="AW35">
        <f>(3.815+1.232*AC35)*I35/1000</f>
        <v>12.238571576</v>
      </c>
      <c r="AX35">
        <f>(3.815+1.232*AD35)*J35/1000</f>
        <v>11.451496784</v>
      </c>
      <c r="AY35">
        <f>(3.815+1.232*AE35)*K35/1000</f>
        <v>11.871329567999998</v>
      </c>
      <c r="AZ35">
        <f>(3.815+1.232*AF35)*L35/1000</f>
        <v>15.713411895999998</v>
      </c>
      <c r="BA35">
        <f>(3.815+1.232*AG35)*M35/1000</f>
        <v>10.752683088</v>
      </c>
      <c r="BB35">
        <f>(3.815+1.232*AH35)*N35/1000</f>
        <v>14.023616880000002</v>
      </c>
      <c r="BC35">
        <f>(3.815+1.232*AI35)*O35/1000</f>
        <v>12.475820000000001</v>
      </c>
      <c r="BD35">
        <f>(3.815+1.232*AJ35)*P35/1000</f>
        <v>11.112695103999998</v>
      </c>
      <c r="BE35">
        <f>(3.815+1.232*AK35)*Q35/1000</f>
        <v>15.622836600000001</v>
      </c>
      <c r="BF35">
        <f>(3.815+1.232*AL35)*R35/1000</f>
        <v>12.968904312000001</v>
      </c>
    </row>
    <row r="36" spans="1:58">
      <c r="A36" s="41">
        <v>2510</v>
      </c>
      <c r="B36" s="41">
        <v>2643</v>
      </c>
      <c r="C36" s="41">
        <v>2300</v>
      </c>
      <c r="D36" s="41">
        <v>2600</v>
      </c>
      <c r="E36" s="41">
        <v>2616</v>
      </c>
      <c r="F36" s="41">
        <v>2432</v>
      </c>
      <c r="G36" s="41">
        <v>2254</v>
      </c>
      <c r="H36" s="41">
        <v>2818</v>
      </c>
      <c r="I36" s="41">
        <v>1935</v>
      </c>
      <c r="J36" s="41">
        <v>2276</v>
      </c>
      <c r="K36" s="41">
        <v>2599</v>
      </c>
      <c r="L36" s="41">
        <v>2992</v>
      </c>
      <c r="M36" s="41">
        <v>2504</v>
      </c>
      <c r="N36" s="41">
        <v>2565</v>
      </c>
      <c r="O36" s="41">
        <v>2038</v>
      </c>
      <c r="P36" s="41">
        <v>2369</v>
      </c>
      <c r="Q36" s="41">
        <v>3115</v>
      </c>
      <c r="R36" s="41">
        <v>2219</v>
      </c>
      <c r="U36" s="41">
        <v>0.94299999999999995</v>
      </c>
      <c r="V36" s="41">
        <v>0.98899999999999999</v>
      </c>
      <c r="W36" s="41">
        <v>0.97799999999999998</v>
      </c>
      <c r="X36" s="41">
        <v>0.81499999999999995</v>
      </c>
      <c r="Y36" s="41">
        <v>0.90100000000000002</v>
      </c>
      <c r="Z36" s="41">
        <v>0.93799999999999994</v>
      </c>
      <c r="AA36" s="41">
        <v>0.88700000000000001</v>
      </c>
      <c r="AB36" s="41">
        <v>0.85399999999999998</v>
      </c>
      <c r="AC36" s="41">
        <v>0.87</v>
      </c>
      <c r="AD36" s="41">
        <v>0.81799999999999995</v>
      </c>
      <c r="AE36" s="41">
        <v>0.89200000000000002</v>
      </c>
      <c r="AF36" s="41">
        <v>0.81399999999999995</v>
      </c>
      <c r="AG36" s="41">
        <v>0.85199999999999998</v>
      </c>
      <c r="AH36" s="41">
        <v>0.98399999999999999</v>
      </c>
      <c r="AI36" s="41">
        <v>0.96</v>
      </c>
      <c r="AJ36" s="41">
        <v>0.81599999999999995</v>
      </c>
      <c r="AK36" s="41">
        <v>0.85899999999999999</v>
      </c>
      <c r="AL36" s="41">
        <v>0.91700000000000004</v>
      </c>
      <c r="AO36">
        <f>(3.815+1.232*U36)*A36/1000</f>
        <v>12.491707759999999</v>
      </c>
      <c r="AP36">
        <f>(3.815+1.232*V36)*B36/1000</f>
        <v>13.303403063999999</v>
      </c>
      <c r="AQ36">
        <f>(3.815+1.232*W36)*C36/1000</f>
        <v>11.5457608</v>
      </c>
      <c r="AR36">
        <f>(3.815+1.232*X36)*D36/1000</f>
        <v>12.529607999999998</v>
      </c>
      <c r="AS36">
        <f>(3.815+1.232*Y36)*E36/1000</f>
        <v>12.883883711999999</v>
      </c>
      <c r="AT36">
        <f>(3.815+1.232*Z36)*F36/1000</f>
        <v>12.088538111999998</v>
      </c>
      <c r="AU36">
        <f>(3.815+1.232*AA36)*G36/1000</f>
        <v>11.062145136</v>
      </c>
      <c r="AV36">
        <f>(3.815+1.232*AB36)*H36/1000</f>
        <v>13.715566704</v>
      </c>
      <c r="AW36">
        <f>(3.815+1.232*AC36)*I36/1000</f>
        <v>9.4560353999999993</v>
      </c>
      <c r="AX36">
        <f>(3.815+1.232*AD36)*J36/1000</f>
        <v>10.976638176</v>
      </c>
      <c r="AY36">
        <f>(3.815+1.232*AE36)*K36/1000</f>
        <v>12.771340456000001</v>
      </c>
      <c r="AZ36">
        <f>(3.815+1.232*AF36)*L36/1000</f>
        <v>14.415001215999999</v>
      </c>
      <c r="BA36">
        <f>(3.815+1.232*AG36)*M36/1000</f>
        <v>12.181118655999999</v>
      </c>
      <c r="BB36">
        <f>(3.815+1.232*AH36)*N36/1000</f>
        <v>12.89499372</v>
      </c>
      <c r="BC36">
        <f>(3.815+1.232*AI36)*O36/1000</f>
        <v>10.185353360000001</v>
      </c>
      <c r="BD36">
        <f>(3.815+1.232*AJ36)*P36/1000</f>
        <v>11.419319128</v>
      </c>
      <c r="BE36">
        <f>(3.815+1.232*AK36)*Q36/1000</f>
        <v>15.180292119999999</v>
      </c>
      <c r="BF36">
        <f>(3.815+1.232*AL36)*R36/1000</f>
        <v>10.972386936000001</v>
      </c>
    </row>
    <row r="37" spans="1:58">
      <c r="A37" s="41">
        <v>2623</v>
      </c>
      <c r="B37" s="41">
        <v>2196</v>
      </c>
      <c r="C37" s="41">
        <v>2714</v>
      </c>
      <c r="D37" s="41">
        <v>3234</v>
      </c>
      <c r="E37" s="41">
        <v>2525</v>
      </c>
      <c r="F37" s="41">
        <v>3263</v>
      </c>
      <c r="G37" s="41">
        <v>2342</v>
      </c>
      <c r="H37" s="41">
        <v>2445</v>
      </c>
      <c r="I37" s="41">
        <v>1948</v>
      </c>
      <c r="J37" s="41">
        <v>2572</v>
      </c>
      <c r="K37" s="41">
        <v>3118</v>
      </c>
      <c r="L37" s="41">
        <v>2291</v>
      </c>
      <c r="M37" s="41">
        <v>2411</v>
      </c>
      <c r="N37" s="41">
        <v>2074</v>
      </c>
      <c r="O37" s="41">
        <v>2360</v>
      </c>
      <c r="P37" s="41">
        <v>2288</v>
      </c>
      <c r="Q37" s="41">
        <v>3163</v>
      </c>
      <c r="R37" s="41">
        <v>2183</v>
      </c>
      <c r="U37" s="41">
        <v>0.92400000000000004</v>
      </c>
      <c r="V37" s="41">
        <v>1.071</v>
      </c>
      <c r="W37" s="41">
        <v>0.93600000000000005</v>
      </c>
      <c r="X37" s="41">
        <v>0.8</v>
      </c>
      <c r="Y37" s="41">
        <v>0.873</v>
      </c>
      <c r="Z37" s="41">
        <v>0.93899999999999995</v>
      </c>
      <c r="AA37" s="41">
        <v>0.81899999999999995</v>
      </c>
      <c r="AB37" s="41">
        <v>0.84399999999999997</v>
      </c>
      <c r="AC37" s="41">
        <v>0.874</v>
      </c>
      <c r="AD37" s="41">
        <v>0.86799999999999999</v>
      </c>
      <c r="AE37" s="41">
        <v>0.88600000000000001</v>
      </c>
      <c r="AF37" s="41">
        <v>0.78200000000000003</v>
      </c>
      <c r="AG37" s="41">
        <v>0.79400000000000004</v>
      </c>
      <c r="AH37" s="41">
        <v>0.91500000000000004</v>
      </c>
      <c r="AI37" s="41">
        <v>0.88100000000000001</v>
      </c>
      <c r="AJ37" s="41">
        <v>0.79600000000000004</v>
      </c>
      <c r="AK37" s="41">
        <v>0.85399999999999998</v>
      </c>
      <c r="AL37" s="41">
        <v>0.88700000000000001</v>
      </c>
      <c r="AO37">
        <f>(3.815+1.232*U37)*A37/1000</f>
        <v>12.992684264000001</v>
      </c>
      <c r="AP37">
        <f>(3.815+1.232*V37)*B37/1000</f>
        <v>11.275300511999999</v>
      </c>
      <c r="AQ37">
        <f>(3.815+1.232*W37)*C37/1000</f>
        <v>13.483564527999999</v>
      </c>
      <c r="AR37">
        <f>(3.815+1.232*X37)*D37/1000</f>
        <v>15.5251404</v>
      </c>
      <c r="AS37">
        <f>(3.815+1.232*Y37)*E37/1000</f>
        <v>12.3486034</v>
      </c>
      <c r="AT37">
        <f>(3.815+1.232*Z37)*F37/1000</f>
        <v>16.223140023999999</v>
      </c>
      <c r="AU37">
        <f>(3.815+1.232*AA37)*G37/1000</f>
        <v>11.297826736000001</v>
      </c>
      <c r="AV37">
        <f>(3.815+1.232*AB37)*H37/1000</f>
        <v>11.870005560000001</v>
      </c>
      <c r="AW37">
        <f>(3.815+1.232*AC37)*I37/1000</f>
        <v>9.5291640639999997</v>
      </c>
      <c r="AX37">
        <f>(3.815+1.232*AD37)*J37/1000</f>
        <v>12.562615071999998</v>
      </c>
      <c r="AY37">
        <f>(3.815+1.232*AE37)*K37/1000</f>
        <v>15.298629135999999</v>
      </c>
      <c r="AZ37">
        <f>(3.815+1.232*AF37)*L37/1000</f>
        <v>10.947369384</v>
      </c>
      <c r="BA37">
        <f>(3.815+1.232*AG37)*M37/1000</f>
        <v>11.556424488000001</v>
      </c>
      <c r="BB37">
        <f>(3.815+1.232*AH37)*N37/1000</f>
        <v>10.25028872</v>
      </c>
      <c r="BC37">
        <f>(3.815+1.232*AI37)*O37/1000</f>
        <v>11.56492512</v>
      </c>
      <c r="BD37">
        <f>(3.815+1.232*AJ37)*P37/1000</f>
        <v>10.972497535999999</v>
      </c>
      <c r="BE37">
        <f>(3.815+1.232*AK37)*Q37/1000</f>
        <v>15.394725864</v>
      </c>
      <c r="BF37">
        <f>(3.815+1.232*AL37)*R37/1000</f>
        <v>10.713692471999998</v>
      </c>
    </row>
    <row r="38" spans="1:58">
      <c r="A38" s="41">
        <v>2587</v>
      </c>
      <c r="B38" s="41">
        <v>2345</v>
      </c>
      <c r="C38" s="41">
        <v>2430</v>
      </c>
      <c r="D38" s="41">
        <v>3485</v>
      </c>
      <c r="E38" s="41">
        <v>3325</v>
      </c>
      <c r="F38" s="41">
        <v>3356</v>
      </c>
      <c r="G38" s="41">
        <v>2092</v>
      </c>
      <c r="H38" s="41">
        <v>2301</v>
      </c>
      <c r="I38" s="41">
        <v>2484</v>
      </c>
      <c r="J38" s="41">
        <v>2829</v>
      </c>
      <c r="K38" s="41">
        <v>2741</v>
      </c>
      <c r="L38" s="41">
        <v>2606</v>
      </c>
      <c r="M38" s="41">
        <v>2520</v>
      </c>
      <c r="N38" s="41">
        <v>1993</v>
      </c>
      <c r="O38" s="41">
        <v>2098</v>
      </c>
      <c r="P38" s="41">
        <v>2248</v>
      </c>
      <c r="Q38" s="41">
        <v>2162</v>
      </c>
      <c r="R38" s="41">
        <v>1860</v>
      </c>
      <c r="U38" s="41">
        <v>0.91</v>
      </c>
      <c r="V38" s="41">
        <v>1.0269999999999999</v>
      </c>
      <c r="W38" s="41">
        <v>0.92400000000000004</v>
      </c>
      <c r="X38" s="41">
        <v>0.81899999999999995</v>
      </c>
      <c r="Y38" s="41">
        <v>0.86899999999999999</v>
      </c>
      <c r="Z38" s="41">
        <v>0.97399999999999998</v>
      </c>
      <c r="AA38" s="41">
        <v>0.91100000000000003</v>
      </c>
      <c r="AB38" s="41">
        <v>0.79600000000000004</v>
      </c>
      <c r="AC38" s="41">
        <v>0.89100000000000001</v>
      </c>
      <c r="AD38" s="41">
        <v>0.84799999999999998</v>
      </c>
      <c r="AE38" s="41">
        <v>0.84499999999999997</v>
      </c>
      <c r="AF38" s="41">
        <v>0.82199999999999995</v>
      </c>
      <c r="AG38" s="41">
        <v>0.82699999999999996</v>
      </c>
      <c r="AH38" s="41">
        <v>0.93700000000000006</v>
      </c>
      <c r="AI38" s="41">
        <v>0.97099999999999997</v>
      </c>
      <c r="AJ38" s="41">
        <v>0.84899999999999998</v>
      </c>
      <c r="AK38" s="41">
        <v>0.82499999999999996</v>
      </c>
      <c r="AL38" s="41">
        <v>0.93</v>
      </c>
      <c r="AO38">
        <f>(3.815+1.232*U38)*A38/1000</f>
        <v>12.76974244</v>
      </c>
      <c r="AP38">
        <f>(3.815+1.232*V38)*B38/1000</f>
        <v>11.913219079999999</v>
      </c>
      <c r="AQ38">
        <f>(3.815+1.232*W38)*C38/1000</f>
        <v>12.036684240000001</v>
      </c>
      <c r="AR38">
        <f>(3.815+1.232*X38)*D38/1000</f>
        <v>16.811667880000002</v>
      </c>
      <c r="AS38">
        <f>(3.815+1.232*Y38)*E38/1000</f>
        <v>16.244646599999999</v>
      </c>
      <c r="AT38">
        <f>(3.815+1.232*Z38)*F38/1000</f>
        <v>16.830232607999999</v>
      </c>
      <c r="AU38">
        <f>(3.815+1.232*AA38)*G38/1000</f>
        <v>10.328940383999999</v>
      </c>
      <c r="AV38">
        <f>(3.815+1.232*AB38)*H38/1000</f>
        <v>11.034841272</v>
      </c>
      <c r="AW38">
        <f>(3.815+1.232*AC38)*I38/1000</f>
        <v>12.203176608</v>
      </c>
      <c r="AX38">
        <f>(3.815+1.232*AD38)*J38/1000</f>
        <v>13.748193143999998</v>
      </c>
      <c r="AY38">
        <f>(3.815+1.232*AE38)*K38/1000</f>
        <v>13.310405640000001</v>
      </c>
      <c r="AZ38">
        <f>(3.815+1.232*AF38)*L38/1000</f>
        <v>12.580996623999999</v>
      </c>
      <c r="BA38">
        <f>(3.815+1.232*AG38)*M38/1000</f>
        <v>12.181337279999999</v>
      </c>
      <c r="BB38">
        <f>(3.815+1.232*AH38)*N38/1000</f>
        <v>9.9039823120000001</v>
      </c>
      <c r="BC38">
        <f>(3.815+1.232*AI38)*O38/1000</f>
        <v>10.513648655999999</v>
      </c>
      <c r="BD38">
        <f>(3.815+1.232*AJ38)*P38/1000</f>
        <v>10.927456063999999</v>
      </c>
      <c r="BE38">
        <f>(3.815+1.232*AK38)*Q38/1000</f>
        <v>10.445486800000001</v>
      </c>
      <c r="BF38">
        <f>(3.815+1.232*AL38)*R38/1000</f>
        <v>9.2270135999999994</v>
      </c>
    </row>
    <row r="39" spans="1:58">
      <c r="A39" s="41">
        <v>2690</v>
      </c>
      <c r="B39" s="41">
        <v>2238</v>
      </c>
      <c r="C39" s="41">
        <v>2283</v>
      </c>
      <c r="D39" s="41">
        <v>2571</v>
      </c>
      <c r="E39" s="41">
        <v>3188</v>
      </c>
      <c r="F39" s="41">
        <v>2586</v>
      </c>
      <c r="G39" s="41">
        <v>2193</v>
      </c>
      <c r="H39" s="41">
        <v>2387</v>
      </c>
      <c r="I39" s="41">
        <v>1999</v>
      </c>
      <c r="J39" s="41">
        <v>2478</v>
      </c>
      <c r="K39" s="41">
        <v>2406</v>
      </c>
      <c r="L39" s="41">
        <v>2782</v>
      </c>
      <c r="M39" s="41">
        <v>2370</v>
      </c>
      <c r="N39" s="41">
        <v>2318</v>
      </c>
      <c r="O39" s="41">
        <v>2434</v>
      </c>
      <c r="P39" s="41">
        <v>2315</v>
      </c>
      <c r="Q39" s="41">
        <v>2679</v>
      </c>
      <c r="R39" s="41">
        <v>2082</v>
      </c>
      <c r="U39" s="41">
        <v>0.94299999999999995</v>
      </c>
      <c r="V39" s="41">
        <v>1.0680000000000001</v>
      </c>
      <c r="W39" s="41">
        <v>0.875</v>
      </c>
      <c r="X39" s="41">
        <v>0.84299999999999997</v>
      </c>
      <c r="Y39" s="41">
        <v>0.88</v>
      </c>
      <c r="Z39" s="41">
        <v>0.91</v>
      </c>
      <c r="AA39" s="41">
        <v>0.91900000000000004</v>
      </c>
      <c r="AB39" s="41">
        <v>0.83599999999999997</v>
      </c>
      <c r="AC39" s="41">
        <v>0.78900000000000003</v>
      </c>
      <c r="AD39" s="41">
        <v>0.82099999999999995</v>
      </c>
      <c r="AE39" s="41">
        <v>0.86399999999999999</v>
      </c>
      <c r="AF39" s="41">
        <v>0.78400000000000003</v>
      </c>
      <c r="AG39" s="41">
        <v>0.84299999999999997</v>
      </c>
      <c r="AH39" s="41">
        <v>0.93799999999999994</v>
      </c>
      <c r="AI39" s="41">
        <v>0.95499999999999996</v>
      </c>
      <c r="AJ39" s="41">
        <v>0.84399999999999997</v>
      </c>
      <c r="AK39" s="41">
        <v>0.83699999999999997</v>
      </c>
      <c r="AL39" s="41">
        <v>0.89</v>
      </c>
      <c r="AO39">
        <f>(3.815+1.232*U39)*A39/1000</f>
        <v>13.38752744</v>
      </c>
      <c r="AP39">
        <f>(3.815+1.232*V39)*B39/1000</f>
        <v>11.482676688</v>
      </c>
      <c r="AQ39">
        <f>(3.815+1.232*W39)*C39/1000</f>
        <v>11.170718999999998</v>
      </c>
      <c r="AR39">
        <f>(3.815+1.232*X39)*D39/1000</f>
        <v>12.478543896000001</v>
      </c>
      <c r="AS39">
        <f>(3.815+1.232*Y39)*E39/1000</f>
        <v>15.61852208</v>
      </c>
      <c r="AT39">
        <f>(3.815+1.232*Z39)*F39/1000</f>
        <v>12.76480632</v>
      </c>
      <c r="AU39">
        <f>(3.815+1.232*AA39)*G39/1000</f>
        <v>10.849227144</v>
      </c>
      <c r="AV39">
        <f>(3.815+1.232*AB39)*H39/1000</f>
        <v>11.564900423999999</v>
      </c>
      <c r="AW39">
        <f>(3.815+1.232*AC39)*I39/1000</f>
        <v>9.5693089520000019</v>
      </c>
      <c r="AX39">
        <f>(3.815+1.232*AD39)*J39/1000</f>
        <v>11.959997616000001</v>
      </c>
      <c r="AY39">
        <f>(3.815+1.232*AE39)*K39/1000</f>
        <v>11.739951888</v>
      </c>
      <c r="AZ39">
        <f>(3.815+1.232*AF39)*L39/1000</f>
        <v>13.300430415999999</v>
      </c>
      <c r="BA39">
        <f>(3.815+1.232*AG39)*M39/1000</f>
        <v>11.50297512</v>
      </c>
      <c r="BB39">
        <f>(3.815+1.232*AH39)*N39/1000</f>
        <v>11.521887887999998</v>
      </c>
      <c r="BC39">
        <f>(3.815+1.232*AI39)*O39/1000</f>
        <v>12.14945704</v>
      </c>
      <c r="BD39">
        <f>(3.815+1.232*AJ39)*P39/1000</f>
        <v>11.23888052</v>
      </c>
      <c r="BE39">
        <f>(3.815+1.232*AK39)*Q39/1000</f>
        <v>12.982926936</v>
      </c>
      <c r="BF39">
        <f>(3.815+1.232*AL39)*R39/1000</f>
        <v>10.22570136</v>
      </c>
    </row>
    <row r="40" spans="1:58">
      <c r="A40" s="41">
        <v>2411</v>
      </c>
      <c r="B40" s="41">
        <v>2565</v>
      </c>
      <c r="C40" s="41">
        <v>2680</v>
      </c>
      <c r="D40" s="41">
        <v>3076</v>
      </c>
      <c r="E40" s="41">
        <v>2732</v>
      </c>
      <c r="F40" s="41">
        <v>3033</v>
      </c>
      <c r="G40" s="41">
        <v>2139</v>
      </c>
      <c r="H40" s="41">
        <v>2616</v>
      </c>
      <c r="I40" s="41">
        <v>2418</v>
      </c>
      <c r="J40" s="41">
        <v>2456</v>
      </c>
      <c r="K40" s="41">
        <v>2347</v>
      </c>
      <c r="L40" s="41">
        <v>2346</v>
      </c>
      <c r="M40" s="41">
        <v>2517</v>
      </c>
      <c r="N40" s="41">
        <v>2369</v>
      </c>
      <c r="O40" s="41">
        <v>2062</v>
      </c>
      <c r="P40" s="41">
        <v>2826</v>
      </c>
      <c r="Q40" s="41">
        <v>1990</v>
      </c>
      <c r="R40" s="41">
        <v>2616</v>
      </c>
      <c r="U40" s="41">
        <v>0.93300000000000005</v>
      </c>
      <c r="V40" s="41">
        <v>0.999</v>
      </c>
      <c r="W40" s="41">
        <v>0.92600000000000005</v>
      </c>
      <c r="X40" s="41">
        <v>0.84199999999999997</v>
      </c>
      <c r="Y40" s="41">
        <v>0.84099999999999997</v>
      </c>
      <c r="Z40" s="41">
        <v>0.94699999999999995</v>
      </c>
      <c r="AA40" s="41">
        <v>0.875</v>
      </c>
      <c r="AB40" s="41">
        <v>0.90300000000000002</v>
      </c>
      <c r="AC40" s="41">
        <v>0.85799999999999998</v>
      </c>
      <c r="AD40" s="41">
        <v>0.83299999999999996</v>
      </c>
      <c r="AE40" s="41">
        <v>0.86</v>
      </c>
      <c r="AF40" s="41">
        <v>0.78700000000000003</v>
      </c>
      <c r="AG40" s="41">
        <v>0.85799999999999998</v>
      </c>
      <c r="AH40" s="41">
        <v>0.93600000000000005</v>
      </c>
      <c r="AI40" s="41">
        <v>0.92100000000000004</v>
      </c>
      <c r="AJ40" s="41">
        <v>0.88</v>
      </c>
      <c r="AK40" s="41">
        <v>0.80200000000000005</v>
      </c>
      <c r="AL40" s="41">
        <v>0.94899999999999995</v>
      </c>
      <c r="AO40">
        <f>(3.815+1.232*U40)*A40/1000</f>
        <v>11.969303416000001</v>
      </c>
      <c r="AP40">
        <f>(3.815+1.232*V40)*B40/1000</f>
        <v>12.942394919999998</v>
      </c>
      <c r="AQ40">
        <f>(3.815+1.232*W40)*C40/1000</f>
        <v>13.28162976</v>
      </c>
      <c r="AR40">
        <f>(3.815+1.232*X40)*D40/1000</f>
        <v>14.925810144000002</v>
      </c>
      <c r="AS40">
        <f>(3.815+1.232*Y40)*E40/1000</f>
        <v>13.253237984</v>
      </c>
      <c r="AT40">
        <f>(3.815+1.232*Z40)*F40/1000</f>
        <v>15.109508231999998</v>
      </c>
      <c r="AU40">
        <f>(3.815+1.232*AA40)*G40/1000</f>
        <v>10.466127</v>
      </c>
      <c r="AV40">
        <f>(3.815+1.232*AB40)*H40/1000</f>
        <v>12.890329535999999</v>
      </c>
      <c r="AW40">
        <f>(3.815+1.232*AC40)*I40/1000</f>
        <v>11.780631408</v>
      </c>
      <c r="AX40">
        <f>(3.815+1.232*AD40)*J40/1000</f>
        <v>11.890124736000001</v>
      </c>
      <c r="AY40">
        <f>(3.815+1.232*AE40)*K40/1000</f>
        <v>11.440498440000001</v>
      </c>
      <c r="AZ40">
        <f>(3.815+1.232*AF40)*L40/1000</f>
        <v>11.224634064</v>
      </c>
      <c r="BA40">
        <f>(3.815+1.232*AG40)*M40/1000</f>
        <v>12.262964951999999</v>
      </c>
      <c r="BB40">
        <f>(3.815+1.232*AH40)*N40/1000</f>
        <v>11.769552088000001</v>
      </c>
      <c r="BC40">
        <f>(3.815+1.232*AI40)*O40/1000</f>
        <v>10.206223663999999</v>
      </c>
      <c r="BD40">
        <f>(3.815+1.232*AJ40)*P40/1000</f>
        <v>13.845026160000002</v>
      </c>
      <c r="BE40">
        <f>(3.815+1.232*AK40)*Q40/1000</f>
        <v>9.5580973599999997</v>
      </c>
      <c r="BF40">
        <f>(3.815+1.232*AL40)*R40/1000</f>
        <v>13.038583488</v>
      </c>
    </row>
    <row r="41" spans="1:58">
      <c r="A41" s="41">
        <v>2433</v>
      </c>
      <c r="B41" s="41">
        <v>2397</v>
      </c>
      <c r="C41" s="41">
        <v>2156</v>
      </c>
      <c r="D41" s="41">
        <v>3638</v>
      </c>
      <c r="E41" s="41">
        <v>2423</v>
      </c>
      <c r="F41" s="41">
        <v>2568</v>
      </c>
      <c r="G41" s="41">
        <v>2288</v>
      </c>
      <c r="H41" s="41">
        <v>2129</v>
      </c>
      <c r="I41" s="41">
        <v>1872</v>
      </c>
      <c r="J41" s="41">
        <v>2675</v>
      </c>
      <c r="K41" s="41">
        <v>2466</v>
      </c>
      <c r="L41" s="41">
        <v>2683</v>
      </c>
      <c r="M41" s="41">
        <v>2344</v>
      </c>
      <c r="N41" s="41">
        <v>2335</v>
      </c>
      <c r="O41" s="41">
        <v>2236</v>
      </c>
      <c r="P41" s="41">
        <v>3128</v>
      </c>
      <c r="Q41" s="41">
        <v>2185</v>
      </c>
      <c r="R41" s="41">
        <v>2184</v>
      </c>
      <c r="U41" s="41">
        <v>0.94499999999999995</v>
      </c>
      <c r="V41" s="41">
        <v>1.0509999999999999</v>
      </c>
      <c r="W41" s="41">
        <v>0.93300000000000005</v>
      </c>
      <c r="X41" s="41">
        <v>0.89900000000000002</v>
      </c>
      <c r="Y41" s="41">
        <v>0.85599999999999998</v>
      </c>
      <c r="Z41" s="41">
        <v>0.94799999999999995</v>
      </c>
      <c r="AA41" s="41">
        <v>0.875</v>
      </c>
      <c r="AB41" s="41">
        <v>0.85599999999999998</v>
      </c>
      <c r="AC41" s="41">
        <v>0.94099999999999995</v>
      </c>
      <c r="AD41" s="41">
        <v>0.873</v>
      </c>
      <c r="AE41" s="41">
        <v>0.82399999999999995</v>
      </c>
      <c r="AF41" s="41">
        <v>0.80800000000000005</v>
      </c>
      <c r="AG41" s="41">
        <v>0.83499999999999996</v>
      </c>
      <c r="AH41" s="41">
        <v>0.96199999999999997</v>
      </c>
      <c r="AI41" s="41">
        <v>0.92</v>
      </c>
      <c r="AJ41" s="41">
        <v>0.871</v>
      </c>
      <c r="AK41" s="41">
        <v>0.79400000000000004</v>
      </c>
      <c r="AL41" s="41">
        <v>0.92700000000000005</v>
      </c>
      <c r="AO41">
        <f>(3.815+1.232*U41)*A41/1000</f>
        <v>12.11449092</v>
      </c>
      <c r="AP41">
        <f>(3.815+1.232*V41)*B41/1000</f>
        <v>12.248267303999999</v>
      </c>
      <c r="AQ41">
        <f>(3.815+1.232*W41)*C41/1000</f>
        <v>10.703367136000001</v>
      </c>
      <c r="AR41">
        <f>(3.815+1.232*X41)*D41/1000</f>
        <v>17.908302383999999</v>
      </c>
      <c r="AS41">
        <f>(3.815+1.232*Y41)*E41/1000</f>
        <v>11.799021416</v>
      </c>
      <c r="AT41">
        <f>(3.815+1.232*Z41)*F41/1000</f>
        <v>12.796179647999999</v>
      </c>
      <c r="AU41">
        <f>(3.815+1.232*AA41)*G41/1000</f>
        <v>11.195183999999999</v>
      </c>
      <c r="AV41">
        <f>(3.815+1.232*AB41)*H41/1000</f>
        <v>10.367361367999999</v>
      </c>
      <c r="AW41">
        <f>(3.815+1.232*AC41)*I41/1000</f>
        <v>9.3119120639999977</v>
      </c>
      <c r="AX41">
        <f>(3.815+1.232*AD41)*J41/1000</f>
        <v>13.082183800000001</v>
      </c>
      <c r="AY41">
        <f>(3.815+1.232*AE41)*K41/1000</f>
        <v>11.911194287999999</v>
      </c>
      <c r="AZ41">
        <f>(3.815+1.232*AF41)*L41/1000</f>
        <v>12.906453448000001</v>
      </c>
      <c r="BA41">
        <f>(3.815+1.232*AG41)*M41/1000</f>
        <v>11.353679679999999</v>
      </c>
      <c r="BB41">
        <f>(3.815+1.232*AH41)*N41/1000</f>
        <v>11.675429640000001</v>
      </c>
      <c r="BC41">
        <f>(3.815+1.232*AI41)*O41/1000</f>
        <v>11.064711839999999</v>
      </c>
      <c r="BD41">
        <f>(3.815+1.232*AJ41)*P41/1000</f>
        <v>15.289889216000001</v>
      </c>
      <c r="BE41">
        <f>(3.815+1.232*AK41)*Q41/1000</f>
        <v>10.47315948</v>
      </c>
      <c r="BF41">
        <f>(3.815+1.232*AL41)*R41/1000</f>
        <v>10.826227776</v>
      </c>
    </row>
    <row r="42" spans="1:58">
      <c r="A42" s="41">
        <v>3007</v>
      </c>
      <c r="B42" s="41">
        <v>2547</v>
      </c>
      <c r="C42" s="41">
        <v>2662</v>
      </c>
      <c r="D42" s="41">
        <v>2925</v>
      </c>
      <c r="E42" s="41">
        <v>2355</v>
      </c>
      <c r="F42" s="41">
        <v>2541</v>
      </c>
      <c r="G42" s="41">
        <v>2694</v>
      </c>
      <c r="H42" s="41">
        <v>2121</v>
      </c>
      <c r="I42" s="41">
        <v>2362</v>
      </c>
      <c r="J42" s="41">
        <v>2300</v>
      </c>
      <c r="K42" s="41">
        <v>2653</v>
      </c>
      <c r="L42" s="41">
        <v>2307</v>
      </c>
      <c r="M42" s="41">
        <v>2747</v>
      </c>
      <c r="N42" s="41">
        <v>2009</v>
      </c>
      <c r="O42" s="41">
        <v>1870</v>
      </c>
      <c r="P42" s="41">
        <v>2890</v>
      </c>
      <c r="Q42" s="41">
        <v>2049</v>
      </c>
      <c r="R42" s="41">
        <v>2264</v>
      </c>
      <c r="U42" s="41">
        <v>0.95499999999999996</v>
      </c>
      <c r="V42" s="41">
        <v>0.997</v>
      </c>
      <c r="W42" s="41">
        <v>0.88600000000000001</v>
      </c>
      <c r="X42" s="41">
        <v>0.9</v>
      </c>
      <c r="Y42" s="41">
        <v>0.88200000000000001</v>
      </c>
      <c r="Z42" s="41">
        <v>0.94199999999999995</v>
      </c>
      <c r="AA42" s="41">
        <v>0.89700000000000002</v>
      </c>
      <c r="AB42" s="41">
        <v>0.83799999999999997</v>
      </c>
      <c r="AC42" s="41">
        <v>0.85199999999999998</v>
      </c>
      <c r="AD42" s="41">
        <v>0.86499999999999999</v>
      </c>
      <c r="AE42" s="41">
        <v>0.84899999999999998</v>
      </c>
      <c r="AF42" s="41">
        <v>0.876</v>
      </c>
      <c r="AG42" s="41">
        <v>0.84799999999999998</v>
      </c>
      <c r="AH42" s="41">
        <v>0.96499999999999997</v>
      </c>
      <c r="AI42" s="41">
        <v>0.96299999999999997</v>
      </c>
      <c r="AJ42" s="41">
        <v>0.87</v>
      </c>
      <c r="AK42" s="41">
        <v>0.81399999999999995</v>
      </c>
      <c r="AL42" s="41">
        <v>0.876</v>
      </c>
      <c r="AO42">
        <f>(3.815+1.232*U42)*A42/1000</f>
        <v>15.00962092</v>
      </c>
      <c r="AP42">
        <f>(3.815+1.232*V42)*B42/1000</f>
        <v>12.845295287999999</v>
      </c>
      <c r="AQ42">
        <f>(3.815+1.232*W42)*C42/1000</f>
        <v>13.061241423999999</v>
      </c>
      <c r="AR42">
        <f>(3.815+1.232*X42)*D42/1000</f>
        <v>14.402115</v>
      </c>
      <c r="AS42">
        <f>(3.815+1.232*Y42)*E42/1000</f>
        <v>11.543324520000001</v>
      </c>
      <c r="AT42">
        <f>(3.815+1.232*Z42)*F42/1000</f>
        <v>12.642857304000001</v>
      </c>
      <c r="AU42">
        <f>(3.815+1.232*AA42)*G42/1000</f>
        <v>13.254760176000001</v>
      </c>
      <c r="AV42">
        <f>(3.815+1.232*AB42)*H42/1000</f>
        <v>10.281369335999999</v>
      </c>
      <c r="AW42">
        <f>(3.815+1.232*AC42)*I42/1000</f>
        <v>11.490336367999998</v>
      </c>
      <c r="AX42">
        <f>(3.815+1.232*AD42)*J42/1000</f>
        <v>11.225564</v>
      </c>
      <c r="AY42">
        <f>(3.815+1.232*AE42)*K42/1000</f>
        <v>12.896148104</v>
      </c>
      <c r="AZ42">
        <f>(3.815+1.232*AF42)*L42/1000</f>
        <v>11.290993223999999</v>
      </c>
      <c r="BA42">
        <f>(3.815+1.232*AG42)*M42/1000</f>
        <v>13.349694792000001</v>
      </c>
      <c r="BB42">
        <f>(3.815+1.232*AH42)*N42/1000</f>
        <v>10.052794919999998</v>
      </c>
      <c r="BC42">
        <f>(3.815+1.232*AI42)*O42/1000</f>
        <v>9.352647919999999</v>
      </c>
      <c r="BD42">
        <f>(3.815+1.232*AJ42)*P42/1000</f>
        <v>14.122967599999997</v>
      </c>
      <c r="BE42">
        <f>(3.815+1.232*AK42)*Q42/1000</f>
        <v>9.8717705519999992</v>
      </c>
      <c r="BF42">
        <f>(3.815+1.232*AL42)*R42/1000</f>
        <v>11.080541247999999</v>
      </c>
    </row>
    <row r="43" spans="1:58">
      <c r="A43" s="41">
        <v>3079</v>
      </c>
      <c r="B43" s="41">
        <v>2219</v>
      </c>
      <c r="C43" s="41">
        <v>2195</v>
      </c>
      <c r="D43" s="41">
        <v>3202</v>
      </c>
      <c r="E43" s="41">
        <v>2471</v>
      </c>
      <c r="F43" s="41">
        <v>2632</v>
      </c>
      <c r="G43" s="41">
        <v>2531</v>
      </c>
      <c r="H43" s="41">
        <v>2236</v>
      </c>
      <c r="I43" s="41">
        <v>2384</v>
      </c>
      <c r="J43" s="41">
        <v>3228</v>
      </c>
      <c r="K43" s="41">
        <v>3098</v>
      </c>
      <c r="L43" s="41">
        <v>2225</v>
      </c>
      <c r="M43" s="41">
        <v>2174</v>
      </c>
      <c r="N43" s="41">
        <v>2085</v>
      </c>
      <c r="O43" s="41">
        <v>2308</v>
      </c>
      <c r="P43" s="41">
        <v>2162</v>
      </c>
      <c r="Q43" s="41">
        <v>2494</v>
      </c>
      <c r="R43" s="41">
        <v>2359</v>
      </c>
      <c r="U43" s="41">
        <v>0.91</v>
      </c>
      <c r="V43" s="41">
        <v>1.018</v>
      </c>
      <c r="W43" s="41">
        <v>0.96699999999999997</v>
      </c>
      <c r="X43" s="41">
        <v>0.84699999999999998</v>
      </c>
      <c r="Y43" s="41">
        <v>0.86499999999999999</v>
      </c>
      <c r="Z43" s="41">
        <v>0.97599999999999998</v>
      </c>
      <c r="AA43" s="41">
        <v>0.81599999999999995</v>
      </c>
      <c r="AB43" s="41">
        <v>0.82799999999999996</v>
      </c>
      <c r="AC43" s="41">
        <v>0.90200000000000002</v>
      </c>
      <c r="AD43" s="41">
        <v>0.86699999999999999</v>
      </c>
      <c r="AE43" s="41">
        <v>0.85299999999999998</v>
      </c>
      <c r="AF43" s="41">
        <v>0.9</v>
      </c>
      <c r="AG43" s="41">
        <v>0.85499999999999998</v>
      </c>
      <c r="AH43" s="41">
        <v>0.94</v>
      </c>
      <c r="AI43" s="41">
        <v>0.91400000000000003</v>
      </c>
      <c r="AJ43" s="41">
        <v>0.83</v>
      </c>
      <c r="AK43" s="41">
        <v>0.78300000000000003</v>
      </c>
      <c r="AL43" s="41">
        <v>0.86499999999999999</v>
      </c>
      <c r="AO43">
        <f>(3.815+1.232*U43)*A43/1000</f>
        <v>15.198313479999999</v>
      </c>
      <c r="AP43">
        <f>(3.815+1.232*V43)*B43/1000</f>
        <v>11.248501543999998</v>
      </c>
      <c r="AQ43">
        <f>(3.815+1.232*W43)*C43/1000</f>
        <v>10.988925080000001</v>
      </c>
      <c r="AR43">
        <f>(3.815+1.232*X43)*D43/1000</f>
        <v>15.556929808</v>
      </c>
      <c r="AS43">
        <f>(3.815+1.232*Y43)*E43/1000</f>
        <v>12.06016028</v>
      </c>
      <c r="AT43">
        <f>(3.815+1.232*Z43)*F43/1000</f>
        <v>13.205881023999998</v>
      </c>
      <c r="AU43">
        <f>(3.815+1.232*AA43)*G43/1000</f>
        <v>12.200209672</v>
      </c>
      <c r="AV43">
        <f>(3.815+1.232*AB43)*H43/1000</f>
        <v>10.811274656</v>
      </c>
      <c r="AW43">
        <f>(3.815+1.232*AC43)*I43/1000</f>
        <v>11.744213375999999</v>
      </c>
      <c r="AX43">
        <f>(3.815+1.232*AD43)*J43/1000</f>
        <v>15.762788831999998</v>
      </c>
      <c r="AY43">
        <f>(3.815+1.232*AE43)*K43/1000</f>
        <v>15.074545808</v>
      </c>
      <c r="AZ43">
        <f>(3.815+1.232*AF43)*L43/1000</f>
        <v>10.955455000000001</v>
      </c>
      <c r="BA43">
        <f>(3.815+1.232*AG43)*M43/1000</f>
        <v>10.58381464</v>
      </c>
      <c r="BB43">
        <f>(3.815+1.232*AH43)*N43/1000</f>
        <v>10.368871799999999</v>
      </c>
      <c r="BC43">
        <f>(3.815+1.232*AI43)*O43/1000</f>
        <v>11.403938783999999</v>
      </c>
      <c r="BD43">
        <f>(3.815+1.232*AJ43)*P43/1000</f>
        <v>10.45880472</v>
      </c>
      <c r="BE43">
        <f>(3.815+1.232*AK43)*Q43/1000</f>
        <v>11.920462064000001</v>
      </c>
      <c r="BF43">
        <f>(3.815+1.232*AL43)*R43/1000</f>
        <v>11.51352412</v>
      </c>
    </row>
    <row r="44" spans="1:58">
      <c r="A44" s="41">
        <v>2459</v>
      </c>
      <c r="B44" s="41">
        <v>2105</v>
      </c>
      <c r="C44" s="41">
        <v>2746</v>
      </c>
      <c r="D44" s="41">
        <v>3292</v>
      </c>
      <c r="E44" s="41">
        <v>3094</v>
      </c>
      <c r="F44" s="41">
        <v>2425</v>
      </c>
      <c r="G44" s="41">
        <v>2239</v>
      </c>
      <c r="H44" s="41">
        <v>2633</v>
      </c>
      <c r="I44" s="41">
        <v>2186</v>
      </c>
      <c r="J44" s="41">
        <v>2539</v>
      </c>
      <c r="K44" s="41">
        <v>3069</v>
      </c>
      <c r="L44" s="41">
        <v>2841</v>
      </c>
      <c r="M44" s="41">
        <v>2193</v>
      </c>
      <c r="N44" s="41">
        <v>2511</v>
      </c>
      <c r="O44" s="41">
        <v>2210</v>
      </c>
      <c r="P44" s="41">
        <v>2110</v>
      </c>
      <c r="Q44" s="41">
        <v>2743</v>
      </c>
      <c r="R44" s="41">
        <v>2179</v>
      </c>
      <c r="U44" s="41">
        <v>0.94599999999999995</v>
      </c>
      <c r="V44" s="41">
        <v>1.07</v>
      </c>
      <c r="W44" s="41">
        <v>0.92900000000000005</v>
      </c>
      <c r="X44" s="41">
        <v>0.871</v>
      </c>
      <c r="Y44" s="41">
        <v>0.88600000000000001</v>
      </c>
      <c r="Z44" s="41">
        <v>0.94499999999999995</v>
      </c>
      <c r="AA44" s="41">
        <v>0.90400000000000003</v>
      </c>
      <c r="AB44" s="41">
        <v>0.82599999999999996</v>
      </c>
      <c r="AC44" s="41">
        <v>0.86</v>
      </c>
      <c r="AD44" s="41">
        <v>0.83199999999999996</v>
      </c>
      <c r="AE44" s="41">
        <v>0.86699999999999999</v>
      </c>
      <c r="AF44" s="41">
        <v>0.91100000000000003</v>
      </c>
      <c r="AG44" s="41">
        <v>0.91</v>
      </c>
      <c r="AH44" s="41">
        <v>0.94699999999999995</v>
      </c>
      <c r="AI44" s="41">
        <v>0.92800000000000005</v>
      </c>
      <c r="AJ44" s="41">
        <v>0.86799999999999999</v>
      </c>
      <c r="AK44" s="41">
        <v>0.86299999999999999</v>
      </c>
      <c r="AL44" s="41">
        <v>0.89800000000000002</v>
      </c>
      <c r="AO44">
        <f>(3.815+1.232*U44)*A44/1000</f>
        <v>12.246980647999999</v>
      </c>
      <c r="AP44">
        <f>(3.815+1.232*V44)*B44/1000</f>
        <v>10.8054702</v>
      </c>
      <c r="AQ44">
        <f>(3.815+1.232*W44)*C44/1000</f>
        <v>13.618863888</v>
      </c>
      <c r="AR44">
        <f>(3.815+1.232*X44)*D44/1000</f>
        <v>16.091533024</v>
      </c>
      <c r="AS44">
        <f>(3.815+1.232*Y44)*E44/1000</f>
        <v>15.180871887999999</v>
      </c>
      <c r="AT44">
        <f>(3.815+1.232*Z44)*F44/1000</f>
        <v>12.074656999999998</v>
      </c>
      <c r="AU44">
        <f>(3.815+1.232*AA44)*G44/1000</f>
        <v>11.035421992</v>
      </c>
      <c r="AV44">
        <f>(3.815+1.232*AB44)*H44/1000</f>
        <v>12.724320056</v>
      </c>
      <c r="AW44">
        <f>(3.815+1.232*AC44)*I44/1000</f>
        <v>10.65570072</v>
      </c>
      <c r="AX44">
        <f>(3.815+1.232*AD44)*J44/1000</f>
        <v>12.288820935999999</v>
      </c>
      <c r="AY44">
        <f>(3.815+1.232*AE44)*K44/1000</f>
        <v>14.986368935999998</v>
      </c>
      <c r="AZ44">
        <f>(3.815+1.232*AF44)*L44/1000</f>
        <v>14.027017032</v>
      </c>
      <c r="BA44">
        <f>(3.815+1.232*AG44)*M44/1000</f>
        <v>10.824911159999999</v>
      </c>
      <c r="BB44">
        <f>(3.815+1.232*AH44)*N44/1000</f>
        <v>12.509058744000001</v>
      </c>
      <c r="BC44">
        <f>(3.815+1.232*AI44)*O44/1000</f>
        <v>10.957834160000001</v>
      </c>
      <c r="BD44">
        <f>(3.815+1.232*AJ44)*P44/1000</f>
        <v>10.306033359999999</v>
      </c>
      <c r="BE44">
        <f>(3.815+1.232*AK44)*Q44/1000</f>
        <v>13.380946487999999</v>
      </c>
      <c r="BF44">
        <f>(3.815+1.232*AL44)*R44/1000</f>
        <v>10.723591144</v>
      </c>
    </row>
    <row r="45" spans="1:58">
      <c r="A45" s="41">
        <v>2387</v>
      </c>
      <c r="B45" s="41">
        <v>2167</v>
      </c>
      <c r="C45" s="41">
        <v>2847</v>
      </c>
      <c r="D45" s="41">
        <v>2784</v>
      </c>
      <c r="E45" s="41">
        <v>2971</v>
      </c>
      <c r="F45" s="41">
        <v>3027</v>
      </c>
      <c r="G45" s="41">
        <v>2192</v>
      </c>
      <c r="H45" s="41">
        <v>2251</v>
      </c>
      <c r="I45" s="41">
        <v>2185</v>
      </c>
      <c r="J45" s="41">
        <v>2586</v>
      </c>
      <c r="K45" s="41">
        <v>3174</v>
      </c>
      <c r="L45" s="41">
        <v>2329</v>
      </c>
      <c r="M45" s="41">
        <v>2449</v>
      </c>
      <c r="N45" s="41">
        <v>2151</v>
      </c>
      <c r="O45" s="41">
        <v>2163</v>
      </c>
      <c r="P45" s="41">
        <v>2421</v>
      </c>
      <c r="Q45" s="41">
        <v>2570</v>
      </c>
      <c r="R45" s="41">
        <v>2048</v>
      </c>
      <c r="U45" s="41">
        <v>0.93</v>
      </c>
      <c r="V45" s="41">
        <v>1.0529999999999999</v>
      </c>
      <c r="W45" s="41">
        <v>0.94099999999999995</v>
      </c>
      <c r="X45" s="41">
        <v>0.84199999999999997</v>
      </c>
      <c r="Y45" s="41">
        <v>0.92500000000000004</v>
      </c>
      <c r="Z45" s="41">
        <v>0.99199999999999999</v>
      </c>
      <c r="AA45" s="41">
        <v>0.91</v>
      </c>
      <c r="AB45" s="41">
        <v>0.77900000000000003</v>
      </c>
      <c r="AC45" s="41">
        <v>0.83299999999999996</v>
      </c>
      <c r="AD45" s="41">
        <v>0.86599999999999999</v>
      </c>
      <c r="AE45" s="41">
        <v>0.871</v>
      </c>
      <c r="AF45" s="41">
        <v>0.92700000000000005</v>
      </c>
      <c r="AG45" s="41">
        <v>0.89800000000000002</v>
      </c>
      <c r="AH45" s="41">
        <v>0.94599999999999995</v>
      </c>
      <c r="AI45" s="41">
        <v>0.92400000000000004</v>
      </c>
      <c r="AJ45" s="41">
        <v>0.83799999999999997</v>
      </c>
      <c r="AK45" s="41">
        <v>0.92100000000000004</v>
      </c>
      <c r="AL45" s="41">
        <v>0.89900000000000002</v>
      </c>
      <c r="AO45">
        <f>(3.815+1.232*U45)*A45/1000</f>
        <v>11.841334120000001</v>
      </c>
      <c r="AP45">
        <f>(3.815+1.232*V45)*B45/1000</f>
        <v>11.078345432000001</v>
      </c>
      <c r="AQ45">
        <f>(3.815+1.232*W45)*C45/1000</f>
        <v>14.161866263999999</v>
      </c>
      <c r="AR45">
        <f>(3.815+1.232*X45)*D45/1000</f>
        <v>13.508925696000002</v>
      </c>
      <c r="AS45">
        <f>(3.815+1.232*Y45)*E45/1000</f>
        <v>14.720116600000001</v>
      </c>
      <c r="AT45">
        <f>(3.815+1.232*Z45)*F45/1000</f>
        <v>15.247434887999997</v>
      </c>
      <c r="AU45">
        <f>(3.815+1.232*AA45)*G45/1000</f>
        <v>10.819975039999999</v>
      </c>
      <c r="AV45">
        <f>(3.815+1.232*AB45)*H45/1000</f>
        <v>10.747912727999999</v>
      </c>
      <c r="AW45">
        <f>(3.815+1.232*AC45)*I45/1000</f>
        <v>10.578144359999998</v>
      </c>
      <c r="AX45">
        <f>(3.815+1.232*AD45)*J45/1000</f>
        <v>12.624624431999999</v>
      </c>
      <c r="AY45">
        <f>(3.815+1.232*AE45)*K45/1000</f>
        <v>15.514740528000001</v>
      </c>
      <c r="AZ45">
        <f>(3.815+1.232*AF45)*L45/1000</f>
        <v>11.545002056</v>
      </c>
      <c r="BA45">
        <f>(3.815+1.232*AG45)*M45/1000</f>
        <v>12.052351864</v>
      </c>
      <c r="BB45">
        <f>(3.815+1.232*AH45)*N45/1000</f>
        <v>10.712995272000001</v>
      </c>
      <c r="BC45">
        <f>(3.815+1.232*AI45)*O45/1000</f>
        <v>10.714134984000001</v>
      </c>
      <c r="BD45">
        <f>(3.815+1.232*AJ45)*P45/1000</f>
        <v>11.735594136</v>
      </c>
      <c r="BE45">
        <f>(3.815+1.232*AK45)*Q45/1000</f>
        <v>12.720657039999999</v>
      </c>
      <c r="BF45">
        <f>(3.815+1.232*AL45)*R45/1000</f>
        <v>10.081419264000001</v>
      </c>
    </row>
    <row r="46" spans="1:58">
      <c r="A46" s="41">
        <v>2387</v>
      </c>
      <c r="B46" s="41">
        <v>2371</v>
      </c>
      <c r="C46" s="41">
        <v>2457</v>
      </c>
      <c r="D46" s="41">
        <v>2716</v>
      </c>
      <c r="E46" s="41">
        <v>2711</v>
      </c>
      <c r="F46" s="41">
        <v>3066</v>
      </c>
      <c r="G46" s="41">
        <v>2790</v>
      </c>
      <c r="H46" s="41">
        <v>2382</v>
      </c>
      <c r="I46" s="41">
        <v>1952</v>
      </c>
      <c r="J46" s="41">
        <v>2393</v>
      </c>
      <c r="K46" s="41">
        <v>2435</v>
      </c>
      <c r="L46" s="41">
        <v>2536</v>
      </c>
      <c r="M46" s="41">
        <v>2355</v>
      </c>
      <c r="N46" s="41">
        <v>2309</v>
      </c>
      <c r="O46" s="41">
        <v>2354</v>
      </c>
      <c r="P46" s="41">
        <v>2259</v>
      </c>
      <c r="Q46" s="41">
        <v>2129</v>
      </c>
      <c r="R46" s="41">
        <v>2648</v>
      </c>
      <c r="U46" s="41">
        <v>0.91100000000000003</v>
      </c>
      <c r="V46" s="41">
        <v>1.032</v>
      </c>
      <c r="W46" s="41">
        <v>0.9</v>
      </c>
      <c r="X46" s="41">
        <v>0.80500000000000005</v>
      </c>
      <c r="Y46" s="41">
        <v>0.89800000000000002</v>
      </c>
      <c r="Z46" s="41">
        <v>0.93500000000000005</v>
      </c>
      <c r="AA46" s="41">
        <v>0.92100000000000004</v>
      </c>
      <c r="AB46" s="41">
        <v>0.78800000000000003</v>
      </c>
      <c r="AC46" s="41">
        <v>0.86599999999999999</v>
      </c>
      <c r="AD46" s="41">
        <v>0.879</v>
      </c>
      <c r="AE46" s="41">
        <v>0.83799999999999997</v>
      </c>
      <c r="AF46" s="41">
        <v>0.90700000000000003</v>
      </c>
      <c r="AG46" s="41">
        <v>0.90100000000000002</v>
      </c>
      <c r="AH46" s="41">
        <v>0.91700000000000004</v>
      </c>
      <c r="AI46" s="41">
        <v>0.99099999999999999</v>
      </c>
      <c r="AJ46" s="41">
        <v>0.84599999999999997</v>
      </c>
      <c r="AK46" s="41">
        <v>0.84</v>
      </c>
      <c r="AL46" s="41">
        <v>0.96399999999999997</v>
      </c>
      <c r="AO46">
        <f>(3.815+1.232*U46)*A46/1000</f>
        <v>11.785459224</v>
      </c>
      <c r="AP46">
        <f>(3.815+1.232*V46)*B46/1000</f>
        <v>12.059911304</v>
      </c>
      <c r="AQ46">
        <f>(3.815+1.232*W46)*C46/1000</f>
        <v>12.0977766</v>
      </c>
      <c r="AR46">
        <f>(3.815+1.232*X46)*D46/1000</f>
        <v>13.05516016</v>
      </c>
      <c r="AS46">
        <f>(3.815+1.232*Y46)*E46/1000</f>
        <v>13.341741896</v>
      </c>
      <c r="AT46">
        <f>(3.815+1.232*Z46)*F46/1000</f>
        <v>15.22857672</v>
      </c>
      <c r="AU46">
        <f>(3.815+1.232*AA46)*G46/1000</f>
        <v>13.809584879999999</v>
      </c>
      <c r="AV46">
        <f>(3.815+1.232*AB46)*H46/1000</f>
        <v>11.399813711999998</v>
      </c>
      <c r="AW46">
        <f>(3.815+1.232*AC46)*I46/1000</f>
        <v>9.5294922240000002</v>
      </c>
      <c r="AX46">
        <f>(3.815+1.232*AD46)*J46/1000</f>
        <v>11.720741704</v>
      </c>
      <c r="AY46">
        <f>(3.815+1.232*AE46)*K46/1000</f>
        <v>11.803457959999999</v>
      </c>
      <c r="AZ46">
        <f>(3.815+1.232*AF46)*L46/1000</f>
        <v>12.508627264000001</v>
      </c>
      <c r="BA46">
        <f>(3.815+1.232*AG46)*M46/1000</f>
        <v>11.598450359999999</v>
      </c>
      <c r="BB46">
        <f>(3.815+1.232*AH46)*N46/1000</f>
        <v>11.417413895999999</v>
      </c>
      <c r="BC46">
        <f>(3.815+1.232*AI46)*O46/1000</f>
        <v>11.854536848</v>
      </c>
      <c r="BD46">
        <f>(3.815+1.232*AJ46)*P46/1000</f>
        <v>10.972577447999999</v>
      </c>
      <c r="BE46">
        <f>(3.815+1.232*AK46)*Q46/1000</f>
        <v>10.32539452</v>
      </c>
      <c r="BF46">
        <f>(3.815+1.232*AL46)*R46/1000</f>
        <v>13.247011903999999</v>
      </c>
    </row>
    <row r="47" spans="1:58">
      <c r="A47" s="41">
        <v>2687</v>
      </c>
      <c r="B47" s="41">
        <v>2516</v>
      </c>
      <c r="C47" s="41">
        <v>2594</v>
      </c>
      <c r="D47" s="41">
        <v>3637</v>
      </c>
      <c r="E47" s="41">
        <v>2426</v>
      </c>
      <c r="F47" s="41">
        <v>3600</v>
      </c>
      <c r="G47" s="41">
        <v>2740</v>
      </c>
      <c r="H47" s="41">
        <v>2085</v>
      </c>
      <c r="I47" s="41">
        <v>1845</v>
      </c>
      <c r="J47" s="41">
        <v>2938</v>
      </c>
      <c r="K47" s="41">
        <v>2781</v>
      </c>
      <c r="L47" s="41">
        <v>2482</v>
      </c>
      <c r="M47" s="41">
        <v>2450</v>
      </c>
      <c r="N47" s="41">
        <v>2125</v>
      </c>
      <c r="O47" s="41">
        <v>2143</v>
      </c>
      <c r="P47" s="41">
        <v>2107</v>
      </c>
      <c r="Q47" s="41">
        <v>2521</v>
      </c>
      <c r="R47" s="41">
        <v>3007</v>
      </c>
      <c r="U47" s="41">
        <v>0.91700000000000004</v>
      </c>
      <c r="V47" s="41">
        <v>1.016</v>
      </c>
      <c r="W47" s="41">
        <v>0.86799999999999999</v>
      </c>
      <c r="X47" s="41">
        <v>0.83799999999999997</v>
      </c>
      <c r="Y47" s="41">
        <v>0.876</v>
      </c>
      <c r="Z47" s="41">
        <v>0.91500000000000004</v>
      </c>
      <c r="AA47" s="41">
        <v>0.88900000000000001</v>
      </c>
      <c r="AB47" s="41">
        <v>0.81499999999999995</v>
      </c>
      <c r="AC47" s="41">
        <v>0.89700000000000002</v>
      </c>
      <c r="AD47" s="41">
        <v>0.86</v>
      </c>
      <c r="AE47" s="41">
        <v>0.86799999999999999</v>
      </c>
      <c r="AF47" s="41">
        <v>0.91500000000000004</v>
      </c>
      <c r="AG47" s="41">
        <v>0.84399999999999997</v>
      </c>
      <c r="AH47" s="41">
        <v>0.96399999999999997</v>
      </c>
      <c r="AI47" s="41">
        <v>0.93300000000000005</v>
      </c>
      <c r="AJ47" s="41">
        <v>0.871</v>
      </c>
      <c r="AK47" s="41">
        <v>0.83899999999999997</v>
      </c>
      <c r="AL47" s="41">
        <v>0.89900000000000002</v>
      </c>
      <c r="AO47">
        <f>(3.815+1.232*U47)*A47/1000</f>
        <v>13.286527127999999</v>
      </c>
      <c r="AP47">
        <f>(3.815+1.232*V47)*B47/1000</f>
        <v>12.747847391999999</v>
      </c>
      <c r="AQ47">
        <f>(3.815+1.232*W47)*C47/1000</f>
        <v>12.670071343999998</v>
      </c>
      <c r="AR47">
        <f>(3.815+1.232*X47)*D47/1000</f>
        <v>17.630051992000002</v>
      </c>
      <c r="AS47">
        <f>(3.815+1.232*Y47)*E47/1000</f>
        <v>11.873406831999999</v>
      </c>
      <c r="AT47">
        <f>(3.815+1.232*Z47)*F47/1000</f>
        <v>17.792208000000002</v>
      </c>
      <c r="AU47">
        <f>(3.815+1.232*AA47)*G47/1000</f>
        <v>13.454079520000001</v>
      </c>
      <c r="AV47">
        <f>(3.815+1.232*AB47)*H47/1000</f>
        <v>10.047781799999999</v>
      </c>
      <c r="AW47">
        <f>(3.815+1.232*AC47)*I47/1000</f>
        <v>9.0775918799999999</v>
      </c>
      <c r="AX47">
        <f>(3.815+1.232*AD47)*J47/1000</f>
        <v>14.321339760000001</v>
      </c>
      <c r="AY47">
        <f>(3.815+1.232*AE47)*K47/1000</f>
        <v>13.583449655999999</v>
      </c>
      <c r="AZ47">
        <f>(3.815+1.232*AF47)*L47/1000</f>
        <v>12.266738960000001</v>
      </c>
      <c r="BA47">
        <f>(3.815+1.232*AG47)*M47/1000</f>
        <v>11.894279599999999</v>
      </c>
      <c r="BB47">
        <f>(3.815+1.232*AH47)*N47/1000</f>
        <v>10.630626999999999</v>
      </c>
      <c r="BC47">
        <f>(3.815+1.232*AI47)*O47/1000</f>
        <v>10.638829208000001</v>
      </c>
      <c r="BD47">
        <f>(3.815+1.232*AJ47)*P47/1000</f>
        <v>10.299167704</v>
      </c>
      <c r="BE47">
        <f>(3.815+1.232*AK47)*Q47/1000</f>
        <v>12.223441608</v>
      </c>
      <c r="BF47">
        <f>(3.815+1.232*AL47)*R47/1000</f>
        <v>14.802161975999999</v>
      </c>
    </row>
    <row r="48" spans="1:58">
      <c r="A48" s="41">
        <v>2961</v>
      </c>
      <c r="B48" s="41">
        <v>2248</v>
      </c>
      <c r="C48" s="41">
        <v>2425</v>
      </c>
      <c r="D48" s="41">
        <v>3000</v>
      </c>
      <c r="E48" s="41">
        <v>2757</v>
      </c>
      <c r="F48" s="41">
        <v>3301</v>
      </c>
      <c r="G48" s="41">
        <v>2936</v>
      </c>
      <c r="H48" s="41">
        <v>1994</v>
      </c>
      <c r="I48" s="41">
        <v>2074</v>
      </c>
      <c r="J48" s="41">
        <v>2306</v>
      </c>
      <c r="K48" s="41">
        <v>2379</v>
      </c>
      <c r="L48" s="41">
        <v>2194</v>
      </c>
      <c r="M48" s="41">
        <v>2659</v>
      </c>
      <c r="N48" s="41">
        <v>2571</v>
      </c>
      <c r="O48" s="41">
        <v>2004</v>
      </c>
      <c r="P48" s="41">
        <v>2342</v>
      </c>
      <c r="Q48" s="41">
        <v>1890</v>
      </c>
      <c r="R48" s="41">
        <v>2497</v>
      </c>
      <c r="U48" s="41">
        <v>0.95099999999999996</v>
      </c>
      <c r="V48" s="41">
        <v>1.0720000000000001</v>
      </c>
      <c r="W48" s="41">
        <v>0.93400000000000005</v>
      </c>
      <c r="X48" s="41">
        <v>0.88400000000000001</v>
      </c>
      <c r="Y48" s="41">
        <v>0.85099999999999998</v>
      </c>
      <c r="Z48" s="41">
        <v>0.97599999999999998</v>
      </c>
      <c r="AA48" s="41">
        <v>0.89700000000000002</v>
      </c>
      <c r="AB48" s="41">
        <v>0.80700000000000005</v>
      </c>
      <c r="AC48" s="41">
        <v>0.94</v>
      </c>
      <c r="AD48" s="41">
        <v>0.81100000000000005</v>
      </c>
      <c r="AE48" s="41">
        <v>0.83199999999999996</v>
      </c>
      <c r="AF48" s="41">
        <v>0.93799999999999994</v>
      </c>
      <c r="AG48" s="41">
        <v>0.84599999999999997</v>
      </c>
      <c r="AH48" s="41">
        <v>0.96</v>
      </c>
      <c r="AI48" s="41">
        <v>0.95499999999999996</v>
      </c>
      <c r="AJ48" s="41">
        <v>0.85699999999999998</v>
      </c>
      <c r="AK48" s="41">
        <v>0.88300000000000001</v>
      </c>
      <c r="AL48" s="41">
        <v>0.92100000000000004</v>
      </c>
      <c r="AO48">
        <f>(3.815+1.232*U48)*A48/1000</f>
        <v>14.765417352</v>
      </c>
      <c r="AP48">
        <f>(3.815+1.232*V48)*B48/1000</f>
        <v>11.545062592000001</v>
      </c>
      <c r="AQ48">
        <f>(3.815+1.232*W48)*C48/1000</f>
        <v>12.041793400000001</v>
      </c>
      <c r="AR48">
        <f>(3.815+1.232*X48)*D48/1000</f>
        <v>14.712263999999999</v>
      </c>
      <c r="AS48">
        <f>(3.815+1.232*Y48)*E48/1000</f>
        <v>13.408482024</v>
      </c>
      <c r="AT48">
        <f>(3.815+1.232*Z48)*F48/1000</f>
        <v>16.562543031999997</v>
      </c>
      <c r="AU48">
        <f>(3.815+1.232*AA48)*G48/1000</f>
        <v>14.445425344000002</v>
      </c>
      <c r="AV48">
        <f>(3.815+1.232*AB48)*H48/1000</f>
        <v>9.5895926560000007</v>
      </c>
      <c r="AW48">
        <f>(3.815+1.232*AC48)*I48/1000</f>
        <v>10.314167919999999</v>
      </c>
      <c r="AX48">
        <f>(3.815+1.232*AD48)*J48/1000</f>
        <v>11.101434511999999</v>
      </c>
      <c r="AY48">
        <f>(3.815+1.232*AE48)*K48/1000</f>
        <v>11.514417095999999</v>
      </c>
      <c r="AZ48">
        <f>(3.815+1.232*AF48)*L48/1000</f>
        <v>10.905531503999999</v>
      </c>
      <c r="BA48">
        <f>(3.815+1.232*AG48)*M48/1000</f>
        <v>12.915486247999999</v>
      </c>
      <c r="BB48">
        <f>(3.815+1.232*AH48)*N48/1000</f>
        <v>12.849138119999999</v>
      </c>
      <c r="BC48">
        <f>(3.815+1.232*AI48)*O48/1000</f>
        <v>10.003086239999998</v>
      </c>
      <c r="BD48">
        <f>(3.815+1.232*AJ48)*P48/1000</f>
        <v>11.407469808</v>
      </c>
      <c r="BE48">
        <f>(3.815+1.232*AK48)*Q48/1000</f>
        <v>9.2663978399999998</v>
      </c>
      <c r="BF48">
        <f>(3.815+1.232*AL48)*R48/1000</f>
        <v>12.359330983999998</v>
      </c>
    </row>
    <row r="49" spans="1:58">
      <c r="A49" s="41">
        <v>2878</v>
      </c>
      <c r="B49" s="41">
        <v>2607</v>
      </c>
      <c r="C49" s="41">
        <v>2498</v>
      </c>
      <c r="D49" s="41">
        <v>2642</v>
      </c>
      <c r="E49" s="41">
        <v>2202</v>
      </c>
      <c r="F49" s="41">
        <v>3729</v>
      </c>
      <c r="G49" s="41">
        <v>2860</v>
      </c>
      <c r="H49" s="41">
        <v>2201</v>
      </c>
      <c r="I49" s="41">
        <v>2324</v>
      </c>
      <c r="J49" s="41">
        <v>2533</v>
      </c>
      <c r="K49" s="41">
        <v>2512</v>
      </c>
      <c r="L49" s="41">
        <v>2131</v>
      </c>
      <c r="M49" s="41">
        <v>2305</v>
      </c>
      <c r="N49" s="41">
        <v>2017</v>
      </c>
      <c r="O49" s="41">
        <v>2024</v>
      </c>
      <c r="P49" s="41">
        <v>2768</v>
      </c>
      <c r="Q49" s="41">
        <v>2476</v>
      </c>
      <c r="R49" s="41">
        <v>2127</v>
      </c>
      <c r="U49" s="41">
        <v>0.90400000000000003</v>
      </c>
      <c r="V49" s="41">
        <v>1.0049999999999999</v>
      </c>
      <c r="W49" s="41">
        <v>0.90600000000000003</v>
      </c>
      <c r="X49" s="41">
        <v>0.84599999999999997</v>
      </c>
      <c r="Y49" s="41">
        <v>0.96099999999999997</v>
      </c>
      <c r="Z49" s="41">
        <v>0.94199999999999995</v>
      </c>
      <c r="AA49" s="41">
        <v>0.85699999999999998</v>
      </c>
      <c r="AB49" s="41">
        <v>0.84099999999999997</v>
      </c>
      <c r="AC49" s="41">
        <v>0.95199999999999996</v>
      </c>
      <c r="AD49" s="41">
        <v>0.872</v>
      </c>
      <c r="AE49" s="41">
        <v>0.80200000000000005</v>
      </c>
      <c r="AF49" s="41">
        <v>0.93300000000000005</v>
      </c>
      <c r="AG49" s="41">
        <v>0.89600000000000002</v>
      </c>
      <c r="AH49" s="41">
        <v>0.97599999999999998</v>
      </c>
      <c r="AI49" s="41">
        <v>0.94399999999999995</v>
      </c>
      <c r="AJ49" s="41">
        <v>0.90800000000000003</v>
      </c>
      <c r="AK49" s="41">
        <v>0.88</v>
      </c>
      <c r="AL49" s="41">
        <v>0.86</v>
      </c>
      <c r="AO49">
        <f>(3.815+1.232*U49)*A49/1000</f>
        <v>14.184879184</v>
      </c>
      <c r="AP49">
        <f>(3.815+1.232*V49)*B49/1000</f>
        <v>13.17358812</v>
      </c>
      <c r="AQ49">
        <f>(3.815+1.232*W49)*C49/1000</f>
        <v>12.318117616000002</v>
      </c>
      <c r="AR49">
        <f>(3.815+1.232*X49)*D49/1000</f>
        <v>12.832912624</v>
      </c>
      <c r="AS49">
        <f>(3.815+1.232*Y49)*E49/1000</f>
        <v>11.007692304000001</v>
      </c>
      <c r="AT49">
        <f>(3.815+1.232*Z49)*F49/1000</f>
        <v>18.553803576000004</v>
      </c>
      <c r="AU49">
        <f>(3.815+1.232*AA49)*G49/1000</f>
        <v>13.930556639999999</v>
      </c>
      <c r="AV49">
        <f>(3.815+1.232*AB49)*H49/1000</f>
        <v>10.677297511999999</v>
      </c>
      <c r="AW49">
        <f>(3.815+1.232*AC49)*I49/1000</f>
        <v>11.591795936</v>
      </c>
      <c r="AX49">
        <f>(3.815+1.232*AD49)*J49/1000</f>
        <v>12.384607032</v>
      </c>
      <c r="AY49">
        <f>(3.815+1.232*AE49)*K49/1000</f>
        <v>12.065296768</v>
      </c>
      <c r="AZ49">
        <f>(3.815+1.232*AF49)*L49/1000</f>
        <v>10.579255736</v>
      </c>
      <c r="BA49">
        <f>(3.815+1.232*AG49)*M49/1000</f>
        <v>11.337999960000001</v>
      </c>
      <c r="BB49">
        <f>(3.815+1.232*AH49)*N49/1000</f>
        <v>10.120160343999999</v>
      </c>
      <c r="BC49">
        <f>(3.815+1.232*AI49)*O49/1000</f>
        <v>10.075488192</v>
      </c>
      <c r="BD49">
        <f>(3.815+1.232*AJ49)*P49/1000</f>
        <v>13.656359807999999</v>
      </c>
      <c r="BE49">
        <f>(3.815+1.232*AK49)*Q49/1000</f>
        <v>12.130320160000002</v>
      </c>
      <c r="BF49">
        <f>(3.815+1.232*AL49)*R49/1000</f>
        <v>10.36810404</v>
      </c>
    </row>
    <row r="50" spans="1:58">
      <c r="A50" s="41">
        <v>2534</v>
      </c>
      <c r="B50" s="41">
        <v>2170</v>
      </c>
      <c r="C50" s="41">
        <v>2594</v>
      </c>
      <c r="D50" s="41">
        <v>2643</v>
      </c>
      <c r="E50" s="41">
        <v>2657</v>
      </c>
      <c r="F50" s="41">
        <v>3439</v>
      </c>
      <c r="G50" s="41">
        <v>2986</v>
      </c>
      <c r="H50" s="41">
        <v>1999</v>
      </c>
      <c r="I50" s="41">
        <v>2830</v>
      </c>
      <c r="J50" s="41">
        <v>2844</v>
      </c>
      <c r="K50" s="41">
        <v>2403</v>
      </c>
      <c r="L50" s="41">
        <v>2346</v>
      </c>
      <c r="M50" s="41">
        <v>2211</v>
      </c>
      <c r="N50" s="41">
        <v>2190</v>
      </c>
      <c r="O50" s="41">
        <v>1999</v>
      </c>
      <c r="P50" s="41">
        <v>2218</v>
      </c>
      <c r="Q50" s="41">
        <v>2283</v>
      </c>
      <c r="R50" s="41">
        <v>2574</v>
      </c>
      <c r="U50" s="41">
        <v>0.91500000000000004</v>
      </c>
      <c r="V50" s="41">
        <v>1.0680000000000001</v>
      </c>
      <c r="W50" s="41">
        <v>0.96899999999999997</v>
      </c>
      <c r="X50" s="41">
        <v>0.80300000000000005</v>
      </c>
      <c r="Y50" s="41">
        <v>0.90900000000000003</v>
      </c>
      <c r="Z50" s="41">
        <v>0.93100000000000005</v>
      </c>
      <c r="AA50" s="41">
        <v>0.83</v>
      </c>
      <c r="AB50" s="41">
        <v>0.88600000000000001</v>
      </c>
      <c r="AC50" s="41">
        <v>0.89</v>
      </c>
      <c r="AD50" s="41">
        <v>0.86699999999999999</v>
      </c>
      <c r="AE50" s="41">
        <v>0.79400000000000004</v>
      </c>
      <c r="AF50" s="41">
        <v>0.89</v>
      </c>
      <c r="AG50" s="41">
        <v>0.9</v>
      </c>
      <c r="AH50" s="41">
        <v>0.91600000000000004</v>
      </c>
      <c r="AI50" s="41">
        <v>0.96299999999999997</v>
      </c>
      <c r="AJ50" s="41">
        <v>0.91900000000000004</v>
      </c>
      <c r="AK50" s="41">
        <v>0.83399999999999996</v>
      </c>
      <c r="AL50" s="41">
        <v>0.874</v>
      </c>
      <c r="AO50">
        <f>(3.815+1.232*U50)*A50/1000</f>
        <v>12.523737520000001</v>
      </c>
      <c r="AP50">
        <f>(3.815+1.232*V50)*B50/1000</f>
        <v>11.133783919999999</v>
      </c>
      <c r="AQ50">
        <f>(3.815+1.232*W50)*C50/1000</f>
        <v>12.992847952</v>
      </c>
      <c r="AR50">
        <f>(3.815+1.232*X50)*D50/1000</f>
        <v>12.697754327999998</v>
      </c>
      <c r="AS50">
        <f>(3.815+1.232*Y50)*E50/1000</f>
        <v>13.111997415999999</v>
      </c>
      <c r="AT50">
        <f>(3.815+1.232*Z50)*F50/1000</f>
        <v>17.064290488000001</v>
      </c>
      <c r="AU50">
        <f>(3.815+1.232*AA50)*G50/1000</f>
        <v>14.44495416</v>
      </c>
      <c r="AV50">
        <f>(3.815+1.232*AB50)*H50/1000</f>
        <v>9.8081974479999996</v>
      </c>
      <c r="AW50">
        <f>(3.815+1.232*AC50)*I50/1000</f>
        <v>13.899488400000001</v>
      </c>
      <c r="AX50">
        <f>(3.815+1.232*AD50)*J50/1000</f>
        <v>13.887661536</v>
      </c>
      <c r="AY50">
        <f>(3.815+1.232*AE50)*K50/1000</f>
        <v>11.518078824</v>
      </c>
      <c r="AZ50">
        <f>(3.815+1.232*AF50)*L50/1000</f>
        <v>11.52233208</v>
      </c>
      <c r="BA50">
        <f>(3.815+1.232*AG50)*M50/1000</f>
        <v>10.886521800000001</v>
      </c>
      <c r="BB50">
        <f>(3.815+1.232*AH50)*N50/1000</f>
        <v>10.82629128</v>
      </c>
      <c r="BC50">
        <f>(3.815+1.232*AI50)*O50/1000</f>
        <v>9.997830583999999</v>
      </c>
      <c r="BD50">
        <f>(3.815+1.232*AJ50)*P50/1000</f>
        <v>10.972907343999999</v>
      </c>
      <c r="BE50">
        <f>(3.815+1.232*AK50)*Q50/1000</f>
        <v>11.055400103999999</v>
      </c>
      <c r="BF50">
        <f>(3.815+1.232*AL50)*R50/1000</f>
        <v>12.591410831999999</v>
      </c>
    </row>
    <row r="51" spans="1:58">
      <c r="A51" s="41">
        <v>2283</v>
      </c>
      <c r="B51" s="41">
        <v>2364</v>
      </c>
      <c r="C51" s="41">
        <v>2588</v>
      </c>
      <c r="D51" s="41">
        <v>2566</v>
      </c>
      <c r="E51" s="41">
        <v>3622</v>
      </c>
      <c r="F51" s="41">
        <v>2943</v>
      </c>
      <c r="G51" s="41">
        <v>2605</v>
      </c>
      <c r="H51" s="41">
        <v>2153</v>
      </c>
      <c r="I51" s="41">
        <v>2981</v>
      </c>
      <c r="J51" s="41">
        <v>2431</v>
      </c>
      <c r="K51" s="41">
        <v>2193</v>
      </c>
      <c r="L51" s="41">
        <v>2723</v>
      </c>
      <c r="M51" s="41">
        <v>2445</v>
      </c>
      <c r="N51" s="41">
        <v>2042</v>
      </c>
      <c r="O51" s="41">
        <v>2091</v>
      </c>
      <c r="P51" s="41">
        <v>2303</v>
      </c>
      <c r="Q51" s="41">
        <v>2494</v>
      </c>
      <c r="R51" s="41">
        <v>2026</v>
      </c>
      <c r="U51" s="41">
        <v>0.92200000000000004</v>
      </c>
      <c r="V51" s="41">
        <v>0.96499999999999997</v>
      </c>
      <c r="W51" s="41">
        <v>0.92100000000000004</v>
      </c>
      <c r="X51" s="41">
        <v>0.84299999999999997</v>
      </c>
      <c r="Y51" s="41">
        <v>0.873</v>
      </c>
      <c r="Z51" s="41">
        <v>0.90800000000000003</v>
      </c>
      <c r="AA51" s="41">
        <v>0.85299999999999998</v>
      </c>
      <c r="AB51" s="41">
        <v>0.84599999999999997</v>
      </c>
      <c r="AC51" s="41">
        <v>0.86199999999999999</v>
      </c>
      <c r="AD51" s="41">
        <v>0.88300000000000001</v>
      </c>
      <c r="AE51" s="41">
        <v>0.76700000000000002</v>
      </c>
      <c r="AF51" s="41">
        <v>0.86499999999999999</v>
      </c>
      <c r="AG51" s="41">
        <v>0.87</v>
      </c>
      <c r="AH51" s="41">
        <v>0.93200000000000005</v>
      </c>
      <c r="AI51" s="41">
        <v>0.90700000000000003</v>
      </c>
      <c r="AJ51" s="41">
        <v>0.86699999999999999</v>
      </c>
      <c r="AK51" s="41">
        <v>0.79</v>
      </c>
      <c r="AL51" s="41">
        <v>0.89500000000000002</v>
      </c>
      <c r="AO51">
        <f>(3.815+1.232*U51)*A51/1000</f>
        <v>11.302913831999998</v>
      </c>
      <c r="AP51">
        <f>(3.815+1.232*V51)*B51/1000</f>
        <v>11.82917232</v>
      </c>
      <c r="AQ51">
        <f>(3.815+1.232*W51)*C51/1000</f>
        <v>12.809751135999999</v>
      </c>
      <c r="AR51">
        <f>(3.815+1.232*X51)*D51/1000</f>
        <v>12.454276016000001</v>
      </c>
      <c r="AS51">
        <f>(3.815+1.232*Y51)*E51/1000</f>
        <v>17.713521391999997</v>
      </c>
      <c r="AT51">
        <f>(3.815+1.232*Z51)*F51/1000</f>
        <v>14.519749608</v>
      </c>
      <c r="AU51">
        <f>(3.815+1.232*AA51)*G51/1000</f>
        <v>12.675659080000001</v>
      </c>
      <c r="AV51">
        <f>(3.815+1.232*AB51)*H51/1000</f>
        <v>10.457706615999999</v>
      </c>
      <c r="AW51">
        <f>(3.815+1.232*AC51)*I51/1000</f>
        <v>14.538289303999999</v>
      </c>
      <c r="AX51">
        <f>(3.815+1.232*AD51)*J51/1000</f>
        <v>11.918842935999999</v>
      </c>
      <c r="AY51">
        <f>(3.815+1.232*AE51)*K51/1000</f>
        <v>10.438557192000001</v>
      </c>
      <c r="AZ51">
        <f>(3.815+1.232*AF51)*L51/1000</f>
        <v>13.29009164</v>
      </c>
      <c r="BA51">
        <f>(3.815+1.232*AG51)*M51/1000</f>
        <v>11.948323799999999</v>
      </c>
      <c r="BB51">
        <f>(3.815+1.232*AH51)*N51/1000</f>
        <v>10.134903408</v>
      </c>
      <c r="BC51">
        <f>(3.815+1.232*AI51)*O51/1000</f>
        <v>10.313698583999999</v>
      </c>
      <c r="BD51">
        <f>(3.815+1.232*AJ51)*P51/1000</f>
        <v>11.245880631999999</v>
      </c>
      <c r="BE51">
        <f>(3.815+1.232*AK51)*Q51/1000</f>
        <v>11.941970320000001</v>
      </c>
      <c r="BF51">
        <f>(3.815+1.232*AL51)*R51/1000</f>
        <v>9.9631386400000004</v>
      </c>
    </row>
    <row r="52" spans="1:58">
      <c r="A52" s="41">
        <v>2262</v>
      </c>
      <c r="B52" s="41">
        <v>2374</v>
      </c>
      <c r="C52" s="41">
        <v>2444</v>
      </c>
      <c r="D52" s="41">
        <v>2650</v>
      </c>
      <c r="E52" s="41">
        <v>3029</v>
      </c>
      <c r="F52" s="41">
        <v>3458</v>
      </c>
      <c r="G52" s="41">
        <v>2765</v>
      </c>
      <c r="H52" s="41">
        <v>2671</v>
      </c>
      <c r="I52" s="41">
        <v>2545</v>
      </c>
      <c r="J52" s="41">
        <v>2373</v>
      </c>
      <c r="K52" s="41">
        <v>2707</v>
      </c>
      <c r="L52" s="41">
        <v>2344</v>
      </c>
      <c r="M52" s="41">
        <v>2861</v>
      </c>
      <c r="N52" s="41">
        <v>2371</v>
      </c>
      <c r="O52" s="41">
        <v>2330</v>
      </c>
      <c r="P52" s="41">
        <v>2214</v>
      </c>
      <c r="Q52" s="41">
        <v>2165</v>
      </c>
      <c r="R52" s="41">
        <v>2636</v>
      </c>
      <c r="U52" s="41">
        <v>0.88200000000000001</v>
      </c>
      <c r="V52" s="41">
        <v>0.98199999999999998</v>
      </c>
      <c r="W52" s="41">
        <v>0.89600000000000002</v>
      </c>
      <c r="X52" s="41">
        <v>0.89</v>
      </c>
      <c r="Y52" s="41">
        <v>0.876</v>
      </c>
      <c r="Z52" s="41">
        <v>0.879</v>
      </c>
      <c r="AA52" s="41">
        <v>0.85799999999999998</v>
      </c>
      <c r="AB52" s="41">
        <v>0.89300000000000002</v>
      </c>
      <c r="AC52" s="41">
        <v>0.85799999999999998</v>
      </c>
      <c r="AD52" s="41">
        <v>0.89400000000000002</v>
      </c>
      <c r="AE52" s="41">
        <v>0.83099999999999996</v>
      </c>
      <c r="AF52" s="41">
        <v>0.85199999999999998</v>
      </c>
      <c r="AG52" s="41">
        <v>0.91600000000000004</v>
      </c>
      <c r="AH52" s="41">
        <v>0.95499999999999996</v>
      </c>
      <c r="AI52" s="41">
        <v>0.89100000000000001</v>
      </c>
      <c r="AJ52" s="41">
        <v>0.85799999999999998</v>
      </c>
      <c r="AK52" s="41">
        <v>0.83199999999999996</v>
      </c>
      <c r="AL52" s="41">
        <v>0.874</v>
      </c>
      <c r="AO52">
        <f>(3.815+1.232*U52)*A52/1000</f>
        <v>11.087473487999999</v>
      </c>
      <c r="AP52">
        <f>(3.815+1.232*V52)*B52/1000</f>
        <v>11.928932176</v>
      </c>
      <c r="AQ52">
        <f>(3.815+1.232*W52)*C52/1000</f>
        <v>12.021723168000001</v>
      </c>
      <c r="AR52">
        <f>(3.815+1.232*X52)*D52/1000</f>
        <v>13.015422000000001</v>
      </c>
      <c r="AS52">
        <f>(3.815+1.232*Y52)*E52/1000</f>
        <v>14.824628728</v>
      </c>
      <c r="AT52">
        <f>(3.815+1.232*Z52)*F52/1000</f>
        <v>16.937035024</v>
      </c>
      <c r="AU52">
        <f>(3.815+1.232*AA52)*G52/1000</f>
        <v>13.471234839999999</v>
      </c>
      <c r="AV52">
        <f>(3.815+1.232*AB52)*H52/1000</f>
        <v>13.128435095999999</v>
      </c>
      <c r="AW52">
        <f>(3.815+1.232*AC52)*I52/1000</f>
        <v>12.39938252</v>
      </c>
      <c r="AX52">
        <f>(3.815+1.232*AD52)*J52/1000</f>
        <v>11.666636184</v>
      </c>
      <c r="AY52">
        <f>(3.815+1.232*AE52)*K52/1000</f>
        <v>13.098609944</v>
      </c>
      <c r="AZ52">
        <f>(3.815+1.232*AF52)*L52/1000</f>
        <v>11.402772415999998</v>
      </c>
      <c r="BA52">
        <f>(3.815+1.232*AG52)*M52/1000</f>
        <v>14.143387832</v>
      </c>
      <c r="BB52">
        <f>(3.815+1.232*AH52)*N52/1000</f>
        <v>11.83498876</v>
      </c>
      <c r="BC52">
        <f>(3.815+1.232*AI52)*O52/1000</f>
        <v>11.44661896</v>
      </c>
      <c r="BD52">
        <f>(3.815+1.232*AJ52)*P52/1000</f>
        <v>10.786731983999999</v>
      </c>
      <c r="BE52">
        <f>(3.815+1.232*AK52)*Q52/1000</f>
        <v>10.478651959999999</v>
      </c>
      <c r="BF52">
        <f>(3.815+1.232*AL52)*R52/1000</f>
        <v>12.894700448</v>
      </c>
    </row>
    <row r="53" spans="1:58">
      <c r="A53" s="41">
        <v>2180</v>
      </c>
      <c r="B53" s="41">
        <v>2214</v>
      </c>
      <c r="C53" s="41">
        <v>2657</v>
      </c>
      <c r="D53" s="41">
        <v>2620</v>
      </c>
      <c r="E53" s="41">
        <v>3219</v>
      </c>
      <c r="F53" s="41">
        <v>4159</v>
      </c>
      <c r="G53" s="41">
        <v>2243</v>
      </c>
      <c r="H53" s="41">
        <v>2847</v>
      </c>
      <c r="I53" s="41">
        <v>1867</v>
      </c>
      <c r="J53" s="41">
        <v>2402</v>
      </c>
      <c r="K53" s="41">
        <v>2482</v>
      </c>
      <c r="L53" s="41">
        <v>2317</v>
      </c>
      <c r="M53" s="41">
        <v>2767</v>
      </c>
      <c r="N53" s="41">
        <v>2037</v>
      </c>
      <c r="O53" s="41">
        <v>2705</v>
      </c>
      <c r="P53" s="41">
        <v>2161</v>
      </c>
      <c r="Q53" s="41">
        <v>2273</v>
      </c>
      <c r="R53" s="41">
        <v>2073</v>
      </c>
      <c r="U53" s="41">
        <v>0.89500000000000002</v>
      </c>
      <c r="V53" s="41">
        <v>1.0209999999999999</v>
      </c>
      <c r="W53" s="41">
        <v>0.85599999999999998</v>
      </c>
      <c r="X53" s="41">
        <v>0.877</v>
      </c>
      <c r="Y53" s="41">
        <v>0.85599999999999998</v>
      </c>
      <c r="Z53" s="41">
        <v>0.93899999999999995</v>
      </c>
      <c r="AA53" s="41">
        <v>0.79400000000000004</v>
      </c>
      <c r="AB53" s="41">
        <v>0.874</v>
      </c>
      <c r="AC53" s="41">
        <v>0.83199999999999996</v>
      </c>
      <c r="AD53" s="41">
        <v>0.90400000000000003</v>
      </c>
      <c r="AE53" s="41">
        <v>0.86099999999999999</v>
      </c>
      <c r="AF53" s="41">
        <v>0.879</v>
      </c>
      <c r="AG53" s="41">
        <v>0.88600000000000001</v>
      </c>
      <c r="AH53" s="41">
        <v>0.91800000000000004</v>
      </c>
      <c r="AI53" s="41">
        <v>0.96899999999999997</v>
      </c>
      <c r="AJ53" s="41">
        <v>0.84799999999999998</v>
      </c>
      <c r="AK53" s="41">
        <v>0.874</v>
      </c>
      <c r="AL53" s="41">
        <v>0.91200000000000003</v>
      </c>
      <c r="AO53">
        <f>(3.815+1.232*U53)*A53/1000</f>
        <v>10.7204552</v>
      </c>
      <c r="AP53">
        <f>(3.815+1.232*V53)*B53/1000</f>
        <v>11.231338608</v>
      </c>
      <c r="AQ53">
        <f>(3.815+1.232*W53)*C53/1000</f>
        <v>12.938505944000001</v>
      </c>
      <c r="AR53">
        <f>(3.815+1.232*X53)*D53/1000</f>
        <v>12.826115680000001</v>
      </c>
      <c r="AS53">
        <f>(3.815+1.232*Y53)*E53/1000</f>
        <v>15.675216647999999</v>
      </c>
      <c r="AT53">
        <f>(3.815+1.232*Z53)*F53/1000</f>
        <v>20.677915832</v>
      </c>
      <c r="AU53">
        <f>(3.815+1.232*AA53)*G53/1000</f>
        <v>10.751165543999999</v>
      </c>
      <c r="AV53">
        <f>(3.815+1.232*AB53)*H53/1000</f>
        <v>13.926863495999999</v>
      </c>
      <c r="AW53">
        <f>(3.815+1.232*AC53)*I53/1000</f>
        <v>9.0363248079999998</v>
      </c>
      <c r="AX53">
        <f>(3.815+1.232*AD53)*J53/1000</f>
        <v>11.838804655999999</v>
      </c>
      <c r="AY53">
        <f>(3.815+1.232*AE53)*K53/1000</f>
        <v>12.101616464000001</v>
      </c>
      <c r="AZ53">
        <f>(3.815+1.232*AF53)*L53/1000</f>
        <v>11.348499176000001</v>
      </c>
      <c r="BA53">
        <f>(3.815+1.232*AG53)*M53/1000</f>
        <v>13.576429383999999</v>
      </c>
      <c r="BB53">
        <f>(3.815+1.232*AH53)*N53/1000</f>
        <v>10.074953111999999</v>
      </c>
      <c r="BC53">
        <f>(3.815+1.232*AI53)*O53/1000</f>
        <v>13.54882564</v>
      </c>
      <c r="BD53">
        <f>(3.815+1.232*AJ53)*P53/1000</f>
        <v>10.501889496</v>
      </c>
      <c r="BE53">
        <f>(3.815+1.232*AK53)*Q53/1000</f>
        <v>11.118988664</v>
      </c>
      <c r="BF53">
        <f>(3.815+1.232*AL53)*R53/1000</f>
        <v>10.237684631999999</v>
      </c>
    </row>
    <row r="54" spans="1:58">
      <c r="A54" s="41">
        <v>2488</v>
      </c>
      <c r="B54" s="41">
        <v>2685</v>
      </c>
      <c r="C54" s="41">
        <v>2701</v>
      </c>
      <c r="D54" s="41">
        <v>2446</v>
      </c>
      <c r="E54" s="41">
        <v>3136</v>
      </c>
      <c r="F54" s="41">
        <v>3451</v>
      </c>
      <c r="G54" s="41">
        <v>2191</v>
      </c>
      <c r="H54" s="41">
        <v>2124</v>
      </c>
      <c r="I54" s="41">
        <v>2202</v>
      </c>
      <c r="J54" s="41">
        <v>3257</v>
      </c>
      <c r="K54" s="41">
        <v>2336</v>
      </c>
      <c r="L54" s="41">
        <v>2477</v>
      </c>
      <c r="M54" s="41">
        <v>2197</v>
      </c>
      <c r="N54" s="41">
        <v>1998</v>
      </c>
      <c r="O54" s="41">
        <v>2628</v>
      </c>
      <c r="P54" s="41">
        <v>2095</v>
      </c>
      <c r="Q54" s="41">
        <v>2364</v>
      </c>
      <c r="R54" s="41">
        <v>2229</v>
      </c>
      <c r="U54" s="41">
        <v>0.91900000000000004</v>
      </c>
      <c r="V54" s="41">
        <v>1.004</v>
      </c>
      <c r="W54" s="41">
        <v>0.85199999999999998</v>
      </c>
      <c r="X54" s="41">
        <v>0.92500000000000004</v>
      </c>
      <c r="Y54" s="41">
        <v>0.89100000000000001</v>
      </c>
      <c r="Z54" s="41">
        <v>0.92600000000000005</v>
      </c>
      <c r="AA54" s="41">
        <v>0.84299999999999997</v>
      </c>
      <c r="AB54" s="41">
        <v>0.89800000000000002</v>
      </c>
      <c r="AC54" s="41">
        <v>0.92</v>
      </c>
      <c r="AD54" s="41">
        <v>0.84199999999999997</v>
      </c>
      <c r="AE54" s="41">
        <v>0.89</v>
      </c>
      <c r="AF54" s="41">
        <v>0.84499999999999997</v>
      </c>
      <c r="AG54" s="41">
        <v>0.85499999999999998</v>
      </c>
      <c r="AH54" s="41">
        <v>0.95399999999999996</v>
      </c>
      <c r="AI54" s="41">
        <v>0.94099999999999995</v>
      </c>
      <c r="AJ54" s="41">
        <v>0.83699999999999997</v>
      </c>
      <c r="AK54" s="41">
        <v>0.875</v>
      </c>
      <c r="AL54" s="41">
        <v>0.88</v>
      </c>
      <c r="AO54">
        <f>(3.815+1.232*U54)*A54/1000</f>
        <v>12.308653504</v>
      </c>
      <c r="AP54">
        <f>(3.815+1.232*V54)*B54/1000</f>
        <v>13.56442668</v>
      </c>
      <c r="AQ54">
        <f>(3.815+1.232*W54)*C54/1000</f>
        <v>13.139457463999999</v>
      </c>
      <c r="AR54">
        <f>(3.815+1.232*X54)*D54/1000</f>
        <v>12.118951600000001</v>
      </c>
      <c r="AS54">
        <f>(3.815+1.232*Y54)*E54/1000</f>
        <v>15.406264832000002</v>
      </c>
      <c r="AT54">
        <f>(3.815+1.232*Z54)*F54/1000</f>
        <v>17.102576232000001</v>
      </c>
      <c r="AU54">
        <f>(3.815+1.232*AA54)*G54/1000</f>
        <v>10.634185016000002</v>
      </c>
      <c r="AV54">
        <f>(3.815+1.232*AB54)*H54/1000</f>
        <v>10.452917664000001</v>
      </c>
      <c r="AW54">
        <f>(3.815+1.232*AC54)*I54/1000</f>
        <v>10.89646488</v>
      </c>
      <c r="AX54">
        <f>(3.815+1.232*AD54)*J54/1000</f>
        <v>15.804084408000001</v>
      </c>
      <c r="AY54">
        <f>(3.815+1.232*AE54)*K54/1000</f>
        <v>11.47321728</v>
      </c>
      <c r="AZ54">
        <f>(3.815+1.232*AF54)*L54/1000</f>
        <v>12.02841108</v>
      </c>
      <c r="BA54">
        <f>(3.815+1.232*AG54)*M54/1000</f>
        <v>10.69578692</v>
      </c>
      <c r="BB54">
        <f>(3.815+1.232*AH54)*N54/1000</f>
        <v>9.970675344</v>
      </c>
      <c r="BC54">
        <f>(3.815+1.232*AI54)*O54/1000</f>
        <v>13.072491935999999</v>
      </c>
      <c r="BD54">
        <f>(3.815+1.232*AJ54)*P54/1000</f>
        <v>10.15275548</v>
      </c>
      <c r="BE54">
        <f>(3.815+1.232*AK54)*Q54/1000</f>
        <v>11.567052</v>
      </c>
      <c r="BF54">
        <f>(3.815+1.232*AL54)*R54/1000</f>
        <v>10.92022764</v>
      </c>
    </row>
    <row r="55" spans="1:58">
      <c r="A55" s="41">
        <v>2463</v>
      </c>
      <c r="B55" s="41">
        <v>2741</v>
      </c>
      <c r="C55" s="41">
        <v>2424</v>
      </c>
      <c r="D55" s="41">
        <v>2778</v>
      </c>
      <c r="E55" s="41">
        <v>2960</v>
      </c>
      <c r="F55" s="41">
        <v>2931</v>
      </c>
      <c r="G55" s="41">
        <v>2567</v>
      </c>
      <c r="H55" s="41">
        <v>2879</v>
      </c>
      <c r="I55" s="41">
        <v>2199</v>
      </c>
      <c r="J55" s="41">
        <v>3162</v>
      </c>
      <c r="K55" s="41">
        <v>2162</v>
      </c>
      <c r="L55" s="41">
        <v>2521</v>
      </c>
      <c r="M55" s="41">
        <v>2574</v>
      </c>
      <c r="N55" s="41">
        <v>2275</v>
      </c>
      <c r="O55" s="41">
        <v>1841</v>
      </c>
      <c r="P55" s="41">
        <v>2150</v>
      </c>
      <c r="Q55" s="41">
        <v>3257</v>
      </c>
      <c r="R55" s="41">
        <v>1971</v>
      </c>
      <c r="U55" s="41">
        <v>0.92100000000000004</v>
      </c>
      <c r="V55" s="41">
        <v>0.99199999999999999</v>
      </c>
      <c r="W55" s="41">
        <v>0.99199999999999999</v>
      </c>
      <c r="X55" s="41">
        <v>0.92500000000000004</v>
      </c>
      <c r="Y55" s="41">
        <v>0.85399999999999998</v>
      </c>
      <c r="Z55" s="41">
        <v>0.93400000000000005</v>
      </c>
      <c r="AA55" s="41">
        <v>0.88900000000000001</v>
      </c>
      <c r="AB55" s="41">
        <v>0.81699999999999995</v>
      </c>
      <c r="AC55" s="41">
        <v>0.95</v>
      </c>
      <c r="AD55" s="41">
        <v>0.84099999999999997</v>
      </c>
      <c r="AE55" s="41">
        <v>0.88700000000000001</v>
      </c>
      <c r="AF55" s="41">
        <v>0.93</v>
      </c>
      <c r="AG55" s="41">
        <v>0.81799999999999995</v>
      </c>
      <c r="AH55" s="41">
        <v>0.92400000000000004</v>
      </c>
      <c r="AI55" s="41">
        <v>0.94799999999999995</v>
      </c>
      <c r="AJ55" s="41">
        <v>0.80300000000000005</v>
      </c>
      <c r="AK55" s="41">
        <v>0.86</v>
      </c>
      <c r="AL55" s="41">
        <v>0.94399999999999995</v>
      </c>
      <c r="AO55">
        <f>(3.815+1.232*U55)*A55/1000</f>
        <v>12.191042135999998</v>
      </c>
      <c r="AP55">
        <f>(3.815+1.232*V55)*B55/1000</f>
        <v>13.806811703999999</v>
      </c>
      <c r="AQ55">
        <f>(3.815+1.232*W55)*C55/1000</f>
        <v>12.210037055999999</v>
      </c>
      <c r="AR55">
        <f>(3.815+1.232*X55)*D55/1000</f>
        <v>13.763878800000001</v>
      </c>
      <c r="AS55">
        <f>(3.815+1.232*Y55)*E55/1000</f>
        <v>14.40669888</v>
      </c>
      <c r="AT55">
        <f>(3.815+1.232*Z55)*F55/1000</f>
        <v>14.554431528</v>
      </c>
      <c r="AU55">
        <f>(3.815+1.232*AA55)*G55/1000</f>
        <v>12.604606616000002</v>
      </c>
      <c r="AV55">
        <f>(3.815+1.232*AB55)*H55/1000</f>
        <v>13.881225175999997</v>
      </c>
      <c r="AW55">
        <f>(3.815+1.232*AC55)*I55/1000</f>
        <v>10.962894600000002</v>
      </c>
      <c r="AX55">
        <f>(3.815+1.232*AD55)*J55/1000</f>
        <v>15.339216143999998</v>
      </c>
      <c r="AY55">
        <f>(3.815+1.232*AE55)*K55/1000</f>
        <v>10.610629007999998</v>
      </c>
      <c r="AZ55">
        <f>(3.815+1.232*AF55)*L55/1000</f>
        <v>12.506075960000002</v>
      </c>
      <c r="BA55">
        <f>(3.815+1.232*AG55)*M55/1000</f>
        <v>12.413825424000001</v>
      </c>
      <c r="BB55">
        <f>(3.815+1.232*AH55)*N55/1000</f>
        <v>11.268912200000001</v>
      </c>
      <c r="BC55">
        <f>(3.815+1.232*AI55)*O55/1000</f>
        <v>9.1735851759999996</v>
      </c>
      <c r="BD55">
        <f>(3.815+1.232*AJ55)*P55/1000</f>
        <v>10.329236399999999</v>
      </c>
      <c r="BE55">
        <f>(3.815+1.232*AK55)*Q55/1000</f>
        <v>15.876311640000001</v>
      </c>
      <c r="BF55">
        <f>(3.815+1.232*AL55)*R55/1000</f>
        <v>9.8116537679999993</v>
      </c>
    </row>
    <row r="56" spans="1:58">
      <c r="A56" s="41">
        <v>2486</v>
      </c>
      <c r="B56" s="41">
        <v>2162</v>
      </c>
      <c r="C56" s="41">
        <v>2472</v>
      </c>
      <c r="D56" s="41">
        <v>3047</v>
      </c>
      <c r="E56" s="41">
        <v>2580</v>
      </c>
      <c r="F56" s="41">
        <v>3119</v>
      </c>
      <c r="G56" s="41">
        <v>2482</v>
      </c>
      <c r="H56" s="41">
        <v>1999</v>
      </c>
      <c r="I56" s="41">
        <v>2032</v>
      </c>
      <c r="J56" s="41">
        <v>3135</v>
      </c>
      <c r="K56" s="41">
        <v>2425</v>
      </c>
      <c r="L56" s="41">
        <v>2424</v>
      </c>
      <c r="M56" s="41">
        <v>2955</v>
      </c>
      <c r="N56" s="41">
        <v>2465</v>
      </c>
      <c r="O56" s="41">
        <v>2201</v>
      </c>
      <c r="P56" s="41">
        <v>2204</v>
      </c>
      <c r="Q56" s="41">
        <v>2942</v>
      </c>
      <c r="R56" s="41">
        <v>2600</v>
      </c>
      <c r="U56" s="41">
        <v>0.90500000000000003</v>
      </c>
      <c r="V56" s="41">
        <v>1.052</v>
      </c>
      <c r="W56" s="41">
        <v>0.91800000000000004</v>
      </c>
      <c r="X56" s="41">
        <v>0.88800000000000001</v>
      </c>
      <c r="Y56" s="41">
        <v>0.85199999999999998</v>
      </c>
      <c r="Z56" s="41">
        <v>0.88400000000000001</v>
      </c>
      <c r="AA56" s="41">
        <v>0.83399999999999996</v>
      </c>
      <c r="AB56" s="41">
        <v>0.85099999999999998</v>
      </c>
      <c r="AC56" s="41">
        <v>0.83599999999999997</v>
      </c>
      <c r="AD56" s="41">
        <v>0.89</v>
      </c>
      <c r="AE56" s="41">
        <v>0.91600000000000004</v>
      </c>
      <c r="AF56" s="41">
        <v>0.88800000000000001</v>
      </c>
      <c r="AG56" s="41">
        <v>0.86699999999999999</v>
      </c>
      <c r="AH56" s="41">
        <v>0.94399999999999995</v>
      </c>
      <c r="AI56" s="41">
        <v>0.89900000000000002</v>
      </c>
      <c r="AJ56" s="41">
        <v>0.83499999999999996</v>
      </c>
      <c r="AK56" s="41">
        <v>0.86699999999999999</v>
      </c>
      <c r="AL56" s="41">
        <v>0.85099999999999998</v>
      </c>
      <c r="AO56">
        <f>(3.815+1.232*U56)*A56/1000</f>
        <v>12.255880559999998</v>
      </c>
      <c r="AP56">
        <f>(3.815+1.232*V56)*B56/1000</f>
        <v>11.050120368</v>
      </c>
      <c r="AQ56">
        <f>(3.815+1.232*W56)*C56/1000</f>
        <v>12.226452671999999</v>
      </c>
      <c r="AR56">
        <f>(3.815+1.232*X56)*D56/1000</f>
        <v>14.957771752000001</v>
      </c>
      <c r="AS56">
        <f>(3.815+1.232*Y56)*E56/1000</f>
        <v>12.55083312</v>
      </c>
      <c r="AT56">
        <f>(3.815+1.232*Z56)*F56/1000</f>
        <v>15.295850472</v>
      </c>
      <c r="AU56">
        <f>(3.815+1.232*AA56)*G56/1000</f>
        <v>12.019055215999998</v>
      </c>
      <c r="AV56">
        <f>(3.815+1.232*AB56)*H56/1000</f>
        <v>9.7220005680000003</v>
      </c>
      <c r="AW56">
        <f>(3.815+1.232*AC56)*I56/1000</f>
        <v>9.8449424639999989</v>
      </c>
      <c r="AX56">
        <f>(3.815+1.232*AD56)*J56/1000</f>
        <v>15.397489799999999</v>
      </c>
      <c r="AY56">
        <f>(3.815+1.232*AE56)*K56/1000</f>
        <v>11.988016600000002</v>
      </c>
      <c r="AZ56">
        <f>(3.815+1.232*AF56)*L56/1000</f>
        <v>11.899454784000001</v>
      </c>
      <c r="BA56">
        <f>(3.815+1.232*AG56)*M56/1000</f>
        <v>14.429690519999998</v>
      </c>
      <c r="BB56">
        <f>(3.815+1.232*AH56)*N56/1000</f>
        <v>12.27078972</v>
      </c>
      <c r="BC56">
        <f>(3.815+1.232*AI56)*O56/1000</f>
        <v>10.834572168000001</v>
      </c>
      <c r="BD56">
        <f>(3.815+1.232*AJ56)*P56/1000</f>
        <v>10.675558879999999</v>
      </c>
      <c r="BE56">
        <f>(3.815+1.232*AK56)*Q56/1000</f>
        <v>14.366209648</v>
      </c>
      <c r="BF56">
        <f>(3.815+1.232*AL56)*R56/1000</f>
        <v>12.644923199999999</v>
      </c>
    </row>
    <row r="57" spans="1:58">
      <c r="A57" s="41">
        <v>2665</v>
      </c>
      <c r="B57" s="41">
        <v>2552</v>
      </c>
      <c r="C57" s="41">
        <v>2753</v>
      </c>
      <c r="D57" s="41">
        <v>2614</v>
      </c>
      <c r="E57" s="41">
        <v>2283</v>
      </c>
      <c r="F57" s="41">
        <v>2659</v>
      </c>
      <c r="G57" s="41">
        <v>2159</v>
      </c>
      <c r="H57" s="41">
        <v>2187</v>
      </c>
      <c r="I57" s="41">
        <v>2127</v>
      </c>
      <c r="J57" s="41">
        <v>2812</v>
      </c>
      <c r="K57" s="41">
        <v>3228</v>
      </c>
      <c r="L57" s="41">
        <v>2482</v>
      </c>
      <c r="M57" s="41">
        <v>2933</v>
      </c>
      <c r="N57" s="41">
        <v>2981</v>
      </c>
      <c r="O57" s="41">
        <v>2635</v>
      </c>
      <c r="P57" s="41">
        <v>2370</v>
      </c>
      <c r="Q57" s="41">
        <v>2942</v>
      </c>
      <c r="R57" s="41">
        <v>2663</v>
      </c>
      <c r="U57" s="41">
        <v>0.89300000000000002</v>
      </c>
      <c r="V57" s="41">
        <v>1.0329999999999999</v>
      </c>
      <c r="W57" s="41">
        <v>0.90600000000000003</v>
      </c>
      <c r="X57" s="41">
        <v>0.85199999999999998</v>
      </c>
      <c r="Y57" s="41">
        <v>0.89300000000000002</v>
      </c>
      <c r="Z57" s="41">
        <v>0.84899999999999998</v>
      </c>
      <c r="AA57" s="41">
        <v>0.82699999999999996</v>
      </c>
      <c r="AB57" s="41">
        <v>0.82799999999999996</v>
      </c>
      <c r="AC57" s="41">
        <v>0.83499999999999996</v>
      </c>
      <c r="AD57" s="41">
        <v>0.82499999999999996</v>
      </c>
      <c r="AE57" s="41">
        <v>0.91</v>
      </c>
      <c r="AF57" s="41">
        <v>0.91</v>
      </c>
      <c r="AG57" s="41">
        <v>0.91900000000000004</v>
      </c>
      <c r="AH57" s="41">
        <v>0.91600000000000004</v>
      </c>
      <c r="AI57" s="41">
        <v>0.94499999999999995</v>
      </c>
      <c r="AJ57" s="41">
        <v>0.873</v>
      </c>
      <c r="AK57" s="41">
        <v>0.85</v>
      </c>
      <c r="AL57" s="41">
        <v>0.93700000000000006</v>
      </c>
      <c r="AO57">
        <f>(3.815+1.232*U57)*A57/1000</f>
        <v>13.098944039999999</v>
      </c>
      <c r="AP57">
        <f>(3.815+1.232*V57)*B57/1000</f>
        <v>12.983698112000001</v>
      </c>
      <c r="AQ57">
        <f>(3.815+1.232*W57)*C57/1000</f>
        <v>13.575571576</v>
      </c>
      <c r="AR57">
        <f>(3.815+1.232*X57)*D57/1000</f>
        <v>12.716231695999999</v>
      </c>
      <c r="AS57">
        <f>(3.815+1.232*Y57)*E57/1000</f>
        <v>11.221346808</v>
      </c>
      <c r="AT57">
        <f>(3.815+1.232*Z57)*F57/1000</f>
        <v>12.925313912</v>
      </c>
      <c r="AU57">
        <f>(3.815+1.232*AA57)*G57/1000</f>
        <v>10.436312376</v>
      </c>
      <c r="AV57">
        <f>(3.815+1.232*AB57)*H57/1000</f>
        <v>10.574354952</v>
      </c>
      <c r="AW57">
        <f>(3.815+1.232*AC57)*I57/1000</f>
        <v>10.302592439999998</v>
      </c>
      <c r="AX57">
        <f>(3.815+1.232*AD57)*J57/1000</f>
        <v>13.5858968</v>
      </c>
      <c r="AY57">
        <f>(3.815+1.232*AE57)*K57/1000</f>
        <v>15.93379536</v>
      </c>
      <c r="AZ57">
        <f>(3.815+1.232*AF57)*L57/1000</f>
        <v>12.251449839999999</v>
      </c>
      <c r="BA57">
        <f>(3.815+1.232*AG57)*M57/1000</f>
        <v>14.510161064</v>
      </c>
      <c r="BB57">
        <f>(3.815+1.232*AH57)*N57/1000</f>
        <v>14.736609271999999</v>
      </c>
      <c r="BC57">
        <f>(3.815+1.232*AI57)*O57/1000</f>
        <v>13.1202974</v>
      </c>
      <c r="BD57">
        <f>(3.815+1.232*AJ57)*P57/1000</f>
        <v>11.590570320000001</v>
      </c>
      <c r="BE57">
        <f>(3.815+1.232*AK57)*Q57/1000</f>
        <v>14.304592399999999</v>
      </c>
      <c r="BF57">
        <f>(3.815+1.232*AL57)*R57/1000</f>
        <v>13.233469591999999</v>
      </c>
    </row>
    <row r="58" spans="1:58">
      <c r="A58" s="41">
        <v>2074</v>
      </c>
      <c r="B58" s="41">
        <v>2266</v>
      </c>
      <c r="C58" s="41">
        <v>2567</v>
      </c>
      <c r="D58" s="41">
        <v>2743</v>
      </c>
      <c r="E58" s="41">
        <v>2570</v>
      </c>
      <c r="F58" s="41">
        <v>2696</v>
      </c>
      <c r="G58" s="41">
        <v>2135</v>
      </c>
      <c r="H58" s="41">
        <v>2752</v>
      </c>
      <c r="I58" s="41">
        <v>2113</v>
      </c>
      <c r="J58" s="41">
        <v>2245</v>
      </c>
      <c r="K58" s="41">
        <v>2853</v>
      </c>
      <c r="L58" s="41">
        <v>2565</v>
      </c>
      <c r="M58" s="41">
        <v>2591</v>
      </c>
      <c r="N58" s="41">
        <v>2928</v>
      </c>
      <c r="O58" s="41">
        <v>3099</v>
      </c>
      <c r="P58" s="41">
        <v>3393</v>
      </c>
      <c r="Q58" s="41">
        <v>2931</v>
      </c>
      <c r="R58" s="41">
        <v>2141</v>
      </c>
      <c r="U58" s="41">
        <v>0.95699999999999996</v>
      </c>
      <c r="V58" s="41">
        <v>1.0580000000000001</v>
      </c>
      <c r="W58" s="41">
        <v>0.92700000000000005</v>
      </c>
      <c r="X58" s="41">
        <v>0.82799999999999996</v>
      </c>
      <c r="Y58" s="41">
        <v>0.92100000000000004</v>
      </c>
      <c r="Z58" s="41">
        <v>0.81100000000000005</v>
      </c>
      <c r="AA58" s="41">
        <v>0.81499999999999995</v>
      </c>
      <c r="AB58" s="41">
        <v>0.81699999999999995</v>
      </c>
      <c r="AC58" s="41">
        <v>0.84199999999999997</v>
      </c>
      <c r="AD58" s="41">
        <v>0.81699999999999995</v>
      </c>
      <c r="AE58" s="41">
        <v>0.86099999999999999</v>
      </c>
      <c r="AF58" s="41">
        <v>0.88</v>
      </c>
      <c r="AG58" s="41">
        <v>0.91</v>
      </c>
      <c r="AH58" s="41">
        <v>0.92200000000000004</v>
      </c>
      <c r="AI58" s="41">
        <v>0.93300000000000005</v>
      </c>
      <c r="AJ58" s="41">
        <v>0.85599999999999998</v>
      </c>
      <c r="AK58" s="41">
        <v>0.89</v>
      </c>
      <c r="AL58" s="41">
        <v>0.871</v>
      </c>
      <c r="AO58">
        <f>(3.815+1.232*U58)*A58/1000</f>
        <v>10.357605775999998</v>
      </c>
      <c r="AP58">
        <f>(3.815+1.232*V58)*B58/1000</f>
        <v>11.598421296</v>
      </c>
      <c r="AQ58">
        <f>(3.815+1.232*W58)*C58/1000</f>
        <v>12.724783288000001</v>
      </c>
      <c r="AR58">
        <f>(3.815+1.232*X58)*D58/1000</f>
        <v>13.262668328</v>
      </c>
      <c r="AS58">
        <f>(3.815+1.232*Y58)*E58/1000</f>
        <v>12.720657039999999</v>
      </c>
      <c r="AT58">
        <f>(3.815+1.232*Z58)*F58/1000</f>
        <v>12.978953792</v>
      </c>
      <c r="AU58">
        <f>(3.815+1.232*AA58)*G58/1000</f>
        <v>10.288735799999998</v>
      </c>
      <c r="AV58">
        <f>(3.815+1.232*AB58)*H58/1000</f>
        <v>13.268889087999998</v>
      </c>
      <c r="AW58">
        <f>(3.815+1.232*AC58)*I58/1000</f>
        <v>10.253002872000001</v>
      </c>
      <c r="AX58">
        <f>(3.815+1.232*AD58)*J58/1000</f>
        <v>10.824366279999998</v>
      </c>
      <c r="AY58">
        <f>(3.815+1.232*AE58)*K58/1000</f>
        <v>13.910520456</v>
      </c>
      <c r="AZ58">
        <f>(3.815+1.232*AF58)*L58/1000</f>
        <v>12.566345399999999</v>
      </c>
      <c r="BA58">
        <f>(3.815+1.232*AG58)*M58/1000</f>
        <v>12.78948692</v>
      </c>
      <c r="BB58">
        <f>(3.815+1.232*AH58)*N58/1000</f>
        <v>14.496246911999998</v>
      </c>
      <c r="BC58">
        <f>(3.815+1.232*AI58)*O58/1000</f>
        <v>15.384849144</v>
      </c>
      <c r="BD58">
        <f>(3.815+1.232*AJ58)*P58/1000</f>
        <v>16.522525655999999</v>
      </c>
      <c r="BE58">
        <f>(3.815+1.232*AK58)*Q58/1000</f>
        <v>14.395547880000001</v>
      </c>
      <c r="BF58">
        <f>(3.815+1.232*AL58)*R58/1000</f>
        <v>10.465362151999999</v>
      </c>
    </row>
    <row r="59" spans="1:58">
      <c r="A59" s="41">
        <v>2253</v>
      </c>
      <c r="B59" s="41">
        <v>2362</v>
      </c>
      <c r="C59" s="41">
        <v>3169</v>
      </c>
      <c r="D59" s="41">
        <v>2683</v>
      </c>
      <c r="E59" s="41">
        <v>2746</v>
      </c>
      <c r="F59" s="41">
        <v>2286</v>
      </c>
      <c r="G59" s="41">
        <v>1947</v>
      </c>
      <c r="H59" s="41">
        <v>2249</v>
      </c>
      <c r="I59" s="41">
        <v>2066</v>
      </c>
      <c r="J59" s="41">
        <v>2626</v>
      </c>
      <c r="K59" s="41">
        <v>3066</v>
      </c>
      <c r="L59" s="41">
        <v>2994</v>
      </c>
      <c r="M59" s="41">
        <v>2371</v>
      </c>
      <c r="N59" s="41">
        <v>2452</v>
      </c>
      <c r="O59" s="41">
        <v>2624</v>
      </c>
      <c r="P59" s="41">
        <v>2738</v>
      </c>
      <c r="Q59" s="41">
        <v>1966</v>
      </c>
      <c r="R59" s="41">
        <v>2964</v>
      </c>
      <c r="U59" s="41">
        <v>0.93500000000000005</v>
      </c>
      <c r="V59" s="41">
        <v>1.022</v>
      </c>
      <c r="W59" s="41">
        <v>0.94699999999999995</v>
      </c>
      <c r="X59" s="41">
        <v>0.83799999999999997</v>
      </c>
      <c r="Y59" s="41">
        <v>0.89100000000000001</v>
      </c>
      <c r="Z59" s="41">
        <v>0.84</v>
      </c>
      <c r="AA59" s="41">
        <v>0.89200000000000002</v>
      </c>
      <c r="AB59" s="41">
        <v>0.79100000000000004</v>
      </c>
      <c r="AC59" s="41">
        <v>0.83699999999999997</v>
      </c>
      <c r="AD59" s="41">
        <v>0.84799999999999998</v>
      </c>
      <c r="AE59" s="41">
        <v>0.84099999999999997</v>
      </c>
      <c r="AF59" s="41">
        <v>0.92700000000000005</v>
      </c>
      <c r="AG59" s="41">
        <v>0.90500000000000003</v>
      </c>
      <c r="AH59" s="41">
        <v>0.94099999999999995</v>
      </c>
      <c r="AI59" s="41">
        <v>0.93300000000000005</v>
      </c>
      <c r="AJ59" s="41">
        <v>0.89900000000000002</v>
      </c>
      <c r="AK59" s="41">
        <v>0.875</v>
      </c>
      <c r="AL59" s="41">
        <v>0.874</v>
      </c>
      <c r="AO59">
        <f>(3.815+1.232*U59)*A59/1000</f>
        <v>11.19047076</v>
      </c>
      <c r="AP59">
        <f>(3.815+1.232*V59)*B59/1000</f>
        <v>11.985033648</v>
      </c>
      <c r="AQ59">
        <f>(3.815+1.232*W59)*C59/1000</f>
        <v>15.787019976</v>
      </c>
      <c r="AR59">
        <f>(3.815+1.232*X59)*D59/1000</f>
        <v>13.005617127999999</v>
      </c>
      <c r="AS59">
        <f>(3.815+1.232*Y59)*E59/1000</f>
        <v>13.490307152</v>
      </c>
      <c r="AT59">
        <f>(3.815+1.232*Z59)*F59/1000</f>
        <v>11.08682568</v>
      </c>
      <c r="AU59">
        <f>(3.815+1.232*AA59)*G59/1000</f>
        <v>9.5674489680000008</v>
      </c>
      <c r="AV59">
        <f>(3.815+1.232*AB59)*H59/1000</f>
        <v>10.771612488000001</v>
      </c>
      <c r="AW59">
        <f>(3.815+1.232*AC59)*I59/1000</f>
        <v>10.012216144</v>
      </c>
      <c r="AX59">
        <f>(3.815+1.232*AD59)*J59/1000</f>
        <v>12.761666735999999</v>
      </c>
      <c r="AY59">
        <f>(3.815+1.232*AE59)*K59/1000</f>
        <v>14.873509391999999</v>
      </c>
      <c r="AZ59">
        <f>(3.815+1.232*AF59)*L59/1000</f>
        <v>14.841449616</v>
      </c>
      <c r="BA59">
        <f>(3.815+1.232*AG59)*M59/1000</f>
        <v>11.68893516</v>
      </c>
      <c r="BB59">
        <f>(3.815+1.232*AH59)*N59/1000</f>
        <v>12.197013023999999</v>
      </c>
      <c r="BC59">
        <f>(3.815+1.232*AI59)*O59/1000</f>
        <v>13.026732544</v>
      </c>
      <c r="BD59">
        <f>(3.815+1.232*AJ59)*P59/1000</f>
        <v>13.477991184</v>
      </c>
      <c r="BE59">
        <f>(3.815+1.232*AK59)*Q59/1000</f>
        <v>9.6196379999999984</v>
      </c>
      <c r="BF59">
        <f>(3.815+1.232*AL59)*R59/1000</f>
        <v>14.499200351999999</v>
      </c>
    </row>
    <row r="60" spans="1:58">
      <c r="A60" s="41">
        <v>2316</v>
      </c>
      <c r="B60" s="41">
        <v>2378</v>
      </c>
      <c r="C60" s="41">
        <v>2374</v>
      </c>
      <c r="D60" s="41">
        <v>3154</v>
      </c>
      <c r="E60" s="41">
        <v>3070</v>
      </c>
      <c r="F60" s="41">
        <v>3044</v>
      </c>
      <c r="G60" s="41">
        <v>2643</v>
      </c>
      <c r="H60" s="41">
        <v>2013</v>
      </c>
      <c r="I60" s="41">
        <v>2586</v>
      </c>
      <c r="J60" s="41">
        <v>3055</v>
      </c>
      <c r="K60" s="41">
        <v>2225</v>
      </c>
      <c r="L60" s="41">
        <v>2993</v>
      </c>
      <c r="M60" s="41">
        <v>2856</v>
      </c>
      <c r="N60" s="41">
        <v>2151</v>
      </c>
      <c r="O60" s="41">
        <v>2200</v>
      </c>
      <c r="P60" s="41">
        <v>2367</v>
      </c>
      <c r="Q60" s="41">
        <v>2160</v>
      </c>
      <c r="R60" s="41">
        <v>3070</v>
      </c>
      <c r="U60" s="41">
        <v>0.90600000000000003</v>
      </c>
      <c r="V60" s="41">
        <v>0.96899999999999997</v>
      </c>
      <c r="W60" s="41">
        <v>0.95</v>
      </c>
      <c r="X60" s="41">
        <v>0.85499999999999998</v>
      </c>
      <c r="Y60" s="41">
        <v>0.98199999999999998</v>
      </c>
      <c r="Z60" s="41">
        <v>0.84799999999999998</v>
      </c>
      <c r="AA60" s="41">
        <v>0.95599999999999996</v>
      </c>
      <c r="AB60" s="41">
        <v>0.81</v>
      </c>
      <c r="AC60" s="41">
        <v>0.92600000000000005</v>
      </c>
      <c r="AD60" s="41">
        <v>0.91700000000000004</v>
      </c>
      <c r="AE60" s="41">
        <v>0.84699999999999998</v>
      </c>
      <c r="AF60" s="41">
        <v>0.95799999999999996</v>
      </c>
      <c r="AG60" s="41">
        <v>0.88600000000000001</v>
      </c>
      <c r="AH60" s="41">
        <v>0.94199999999999995</v>
      </c>
      <c r="AI60" s="41">
        <v>0.99399999999999999</v>
      </c>
      <c r="AJ60" s="41">
        <v>0.83899999999999997</v>
      </c>
      <c r="AK60" s="41">
        <v>0.81499999999999995</v>
      </c>
      <c r="AL60" s="41">
        <v>0.91</v>
      </c>
      <c r="AO60">
        <f>(3.815+1.232*U60)*A60/1000</f>
        <v>11.420640672000001</v>
      </c>
      <c r="AP60">
        <f>(3.815+1.232*V60)*B60/1000</f>
        <v>11.910945423999999</v>
      </c>
      <c r="AQ60">
        <f>(3.815+1.232*W60)*C60/1000</f>
        <v>11.835339600000001</v>
      </c>
      <c r="AR60">
        <f>(3.815+1.232*X60)*D60/1000</f>
        <v>15.35480744</v>
      </c>
      <c r="AS60">
        <f>(3.815+1.232*Y60)*E60/1000</f>
        <v>15.426209679999999</v>
      </c>
      <c r="AT60">
        <f>(3.815+1.232*Z60)*F60/1000</f>
        <v>14.793036383999999</v>
      </c>
      <c r="AU60">
        <f>(3.815+1.232*AA60)*G60/1000</f>
        <v>13.195949256</v>
      </c>
      <c r="AV60">
        <f>(3.815+1.232*AB60)*H60/1000</f>
        <v>9.688407960000001</v>
      </c>
      <c r="AW60">
        <f>(3.815+1.232*AC60)*I60/1000</f>
        <v>12.815781552000001</v>
      </c>
      <c r="AX60">
        <f>(3.815+1.232*AD60)*J60/1000</f>
        <v>15.10619292</v>
      </c>
      <c r="AY60">
        <f>(3.815+1.232*AE60)*K60/1000</f>
        <v>10.8101714</v>
      </c>
      <c r="AZ60">
        <f>(3.815+1.232*AF60)*L60/1000</f>
        <v>14.950801208</v>
      </c>
      <c r="BA60">
        <f>(3.815+1.232*AG60)*M60/1000</f>
        <v>14.013112511999999</v>
      </c>
      <c r="BB60">
        <f>(3.815+1.232*AH60)*N60/1000</f>
        <v>10.702395144</v>
      </c>
      <c r="BC60">
        <f>(3.815+1.232*AI60)*O60/1000</f>
        <v>11.087137599999998</v>
      </c>
      <c r="BD60">
        <f>(3.815+1.232*AJ60)*P60/1000</f>
        <v>11.476749816</v>
      </c>
      <c r="BE60">
        <f>(3.815+1.232*AK60)*Q60/1000</f>
        <v>10.409212799999999</v>
      </c>
      <c r="BF60">
        <f>(3.815+1.232*AL60)*R60/1000</f>
        <v>15.1538884</v>
      </c>
    </row>
    <row r="61" spans="1:58">
      <c r="A61" s="41">
        <v>2374</v>
      </c>
      <c r="B61" s="41">
        <v>2731</v>
      </c>
      <c r="C61" s="41">
        <v>2206</v>
      </c>
      <c r="D61" s="41">
        <v>3412</v>
      </c>
      <c r="E61" s="41">
        <v>3184</v>
      </c>
      <c r="F61" s="41">
        <v>2318</v>
      </c>
      <c r="G61" s="41">
        <v>2676</v>
      </c>
      <c r="H61" s="41">
        <v>2187</v>
      </c>
      <c r="I61" s="41">
        <v>2286</v>
      </c>
      <c r="J61" s="41">
        <v>3010</v>
      </c>
      <c r="K61" s="41">
        <v>2428</v>
      </c>
      <c r="L61" s="41">
        <v>3305</v>
      </c>
      <c r="M61" s="41">
        <v>2427</v>
      </c>
      <c r="N61" s="41">
        <v>1900</v>
      </c>
      <c r="O61" s="41">
        <v>1991</v>
      </c>
      <c r="P61" s="41">
        <v>3066</v>
      </c>
      <c r="Q61" s="41">
        <v>1997</v>
      </c>
      <c r="R61" s="41">
        <v>2824</v>
      </c>
      <c r="U61" s="41">
        <v>0.95799999999999996</v>
      </c>
      <c r="V61" s="41">
        <v>0.95899999999999996</v>
      </c>
      <c r="W61" s="41">
        <v>0.95599999999999996</v>
      </c>
      <c r="X61" s="41">
        <v>0.93200000000000005</v>
      </c>
      <c r="Y61" s="41">
        <v>0.95899999999999996</v>
      </c>
      <c r="Z61" s="41">
        <v>0.95899999999999996</v>
      </c>
      <c r="AA61" s="41">
        <v>0.96899999999999997</v>
      </c>
      <c r="AB61" s="41">
        <v>0.81799999999999995</v>
      </c>
      <c r="AC61" s="41">
        <v>0.96199999999999997</v>
      </c>
      <c r="AD61" s="41">
        <v>0.86199999999999999</v>
      </c>
      <c r="AE61" s="41">
        <v>0.83599999999999997</v>
      </c>
      <c r="AF61" s="41">
        <v>0.91400000000000003</v>
      </c>
      <c r="AG61" s="41">
        <v>0.91300000000000003</v>
      </c>
      <c r="AH61" s="41">
        <v>0.94</v>
      </c>
      <c r="AI61" s="41">
        <v>0.93899999999999995</v>
      </c>
      <c r="AJ61" s="41">
        <v>0.86899999999999999</v>
      </c>
      <c r="AK61" s="41">
        <v>0.84099999999999997</v>
      </c>
      <c r="AL61" s="41">
        <v>0.91300000000000003</v>
      </c>
      <c r="AO61">
        <f>(3.815+1.232*U61)*A61/1000</f>
        <v>11.858737743999999</v>
      </c>
      <c r="AP61">
        <f>(3.815+1.232*V61)*B61/1000</f>
        <v>13.645408727999998</v>
      </c>
      <c r="AQ61">
        <f>(3.815+1.232*W61)*C61/1000</f>
        <v>11.014099151999998</v>
      </c>
      <c r="AR61">
        <f>(3.815+1.232*X61)*D61/1000</f>
        <v>16.934520287999998</v>
      </c>
      <c r="AS61">
        <f>(3.815+1.232*Y61)*E61/1000</f>
        <v>15.908817791999997</v>
      </c>
      <c r="AT61">
        <f>(3.815+1.232*Z61)*F61/1000</f>
        <v>11.581859183999999</v>
      </c>
      <c r="AU61">
        <f>(3.815+1.232*AA61)*G61/1000</f>
        <v>13.403570208000001</v>
      </c>
      <c r="AV61">
        <f>(3.815+1.232*AB61)*H61/1000</f>
        <v>10.547411111999999</v>
      </c>
      <c r="AW61">
        <f>(3.815+1.232*AC61)*I61/1000</f>
        <v>11.430420624</v>
      </c>
      <c r="AX61">
        <f>(3.815+1.232*AD61)*J61/1000</f>
        <v>14.679721840000001</v>
      </c>
      <c r="AY61">
        <f>(3.815+1.232*AE61)*K61/1000</f>
        <v>11.763543456000001</v>
      </c>
      <c r="AZ61">
        <f>(3.815+1.232*AF61)*L61/1000</f>
        <v>16.330163640000002</v>
      </c>
      <c r="BA61">
        <f>(3.815+1.232*AG61)*M61/1000</f>
        <v>11.988933432000001</v>
      </c>
      <c r="BB61">
        <f>(3.815+1.232*AH61)*N61/1000</f>
        <v>9.4488519999999987</v>
      </c>
      <c r="BC61">
        <f>(3.815+1.232*AI61)*O61/1000</f>
        <v>9.8989493680000002</v>
      </c>
      <c r="BD61">
        <f>(3.815+1.232*AJ61)*P61/1000</f>
        <v>14.979274127999998</v>
      </c>
      <c r="BE61">
        <f>(3.815+1.232*AK61)*Q61/1000</f>
        <v>9.6876706639999988</v>
      </c>
      <c r="BF61">
        <f>(3.815+1.232*AL61)*R61/1000</f>
        <v>13.950040384000001</v>
      </c>
    </row>
    <row r="62" spans="1:58">
      <c r="A62" s="41">
        <v>2404</v>
      </c>
      <c r="B62" s="41">
        <v>2183</v>
      </c>
      <c r="C62" s="41">
        <v>2289</v>
      </c>
      <c r="D62" s="41">
        <v>2928</v>
      </c>
      <c r="E62" s="41">
        <v>2755</v>
      </c>
      <c r="F62" s="41">
        <v>2397</v>
      </c>
      <c r="G62" s="41">
        <v>2887</v>
      </c>
      <c r="H62" s="41">
        <v>2627</v>
      </c>
      <c r="I62" s="41">
        <v>2282</v>
      </c>
      <c r="J62" s="41">
        <v>3112</v>
      </c>
      <c r="K62" s="41">
        <v>2210</v>
      </c>
      <c r="L62" s="41">
        <v>3155</v>
      </c>
      <c r="M62" s="41">
        <v>2129</v>
      </c>
      <c r="N62" s="41">
        <v>2325</v>
      </c>
      <c r="O62" s="41">
        <v>2930</v>
      </c>
      <c r="P62" s="41">
        <v>3032</v>
      </c>
      <c r="Q62" s="41">
        <v>2109</v>
      </c>
      <c r="R62" s="41">
        <v>1958</v>
      </c>
      <c r="U62" s="41">
        <v>0.96899999999999997</v>
      </c>
      <c r="V62" s="41">
        <v>1.0329999999999999</v>
      </c>
      <c r="W62" s="41">
        <v>0.88200000000000001</v>
      </c>
      <c r="X62" s="41">
        <v>0.86399999999999999</v>
      </c>
      <c r="Y62" s="41">
        <v>0.94499999999999995</v>
      </c>
      <c r="Z62" s="41">
        <v>0.93799999999999994</v>
      </c>
      <c r="AA62" s="41">
        <v>0.90200000000000002</v>
      </c>
      <c r="AB62" s="41">
        <v>0.83699999999999997</v>
      </c>
      <c r="AC62" s="41">
        <v>0.89600000000000002</v>
      </c>
      <c r="AD62" s="41">
        <v>0.82</v>
      </c>
      <c r="AE62" s="41">
        <v>0.81899999999999995</v>
      </c>
      <c r="AF62" s="41">
        <v>0.877</v>
      </c>
      <c r="AG62" s="41">
        <v>0.90600000000000003</v>
      </c>
      <c r="AH62" s="41">
        <v>0.88800000000000001</v>
      </c>
      <c r="AI62" s="41">
        <v>0.93500000000000005</v>
      </c>
      <c r="AJ62" s="41">
        <v>0.85699999999999998</v>
      </c>
      <c r="AK62" s="41">
        <v>0.88800000000000001</v>
      </c>
      <c r="AL62" s="41">
        <v>0.89100000000000001</v>
      </c>
      <c r="AO62">
        <f>(3.815+1.232*U62)*A62/1000</f>
        <v>12.041174432</v>
      </c>
      <c r="AP62">
        <f>(3.815+1.232*V62)*B62/1000</f>
        <v>11.106353047999999</v>
      </c>
      <c r="AQ62">
        <f>(3.815+1.232*W62)*C62/1000</f>
        <v>11.219817336</v>
      </c>
      <c r="AR62">
        <f>(3.815+1.232*X62)*D62/1000</f>
        <v>14.287023744000001</v>
      </c>
      <c r="AS62">
        <f>(3.815+1.232*Y62)*E62/1000</f>
        <v>13.717806199999998</v>
      </c>
      <c r="AT62">
        <f>(3.815+1.232*Z62)*F62/1000</f>
        <v>11.914566551999998</v>
      </c>
      <c r="AU62">
        <f>(3.815+1.232*AA62)*G62/1000</f>
        <v>14.222124167999999</v>
      </c>
      <c r="AV62">
        <f>(3.815+1.232*AB62)*H62/1000</f>
        <v>12.730925367999999</v>
      </c>
      <c r="AW62">
        <f>(3.815+1.232*AC62)*I62/1000</f>
        <v>11.224865904</v>
      </c>
      <c r="AX62">
        <f>(3.815+1.232*AD62)*J62/1000</f>
        <v>15.016146880000001</v>
      </c>
      <c r="AY62">
        <f>(3.815+1.232*AE62)*K62/1000</f>
        <v>10.661057680000001</v>
      </c>
      <c r="AZ62">
        <f>(3.815+1.232*AF62)*L62/1000</f>
        <v>15.445188920000003</v>
      </c>
      <c r="BA62">
        <f>(3.815+1.232*AG62)*M62/1000</f>
        <v>10.498507768000001</v>
      </c>
      <c r="BB62">
        <f>(3.815+1.232*AH62)*N62/1000</f>
        <v>11.4134622</v>
      </c>
      <c r="BC62">
        <f>(3.815+1.232*AI62)*O62/1000</f>
        <v>14.5530756</v>
      </c>
      <c r="BD62">
        <f>(3.815+1.232*AJ62)*P62/1000</f>
        <v>14.768338367999998</v>
      </c>
      <c r="BE62">
        <f>(3.815+1.232*AK62)*Q62/1000</f>
        <v>10.353114744000001</v>
      </c>
      <c r="BF62">
        <f>(3.815+1.232*AL62)*R62/1000</f>
        <v>9.6190900960000008</v>
      </c>
    </row>
    <row r="63" spans="1:58">
      <c r="A63" s="41">
        <v>2393</v>
      </c>
      <c r="B63" s="41">
        <v>2193</v>
      </c>
      <c r="C63" s="41">
        <v>2139</v>
      </c>
      <c r="D63" s="41">
        <v>2644</v>
      </c>
      <c r="E63" s="41">
        <v>2945</v>
      </c>
      <c r="F63" s="41">
        <v>3358</v>
      </c>
      <c r="G63" s="41">
        <v>2149</v>
      </c>
      <c r="H63" s="41">
        <v>2652</v>
      </c>
      <c r="I63" s="41">
        <v>2408</v>
      </c>
      <c r="J63" s="41">
        <v>2281</v>
      </c>
      <c r="K63" s="41">
        <v>2225</v>
      </c>
      <c r="L63" s="41">
        <v>2716</v>
      </c>
      <c r="M63" s="41">
        <v>2166</v>
      </c>
      <c r="N63" s="41">
        <v>1962</v>
      </c>
      <c r="O63" s="41">
        <v>2614</v>
      </c>
      <c r="P63" s="41">
        <v>3407</v>
      </c>
      <c r="Q63" s="41">
        <v>2615</v>
      </c>
      <c r="R63" s="41">
        <v>2006</v>
      </c>
      <c r="U63" s="41">
        <v>0.92200000000000004</v>
      </c>
      <c r="V63" s="41">
        <v>1.03</v>
      </c>
      <c r="W63" s="41">
        <v>0.877</v>
      </c>
      <c r="X63" s="41">
        <v>0.88</v>
      </c>
      <c r="Y63" s="41">
        <v>0.91500000000000004</v>
      </c>
      <c r="Z63" s="41">
        <v>0.95899999999999996</v>
      </c>
      <c r="AA63" s="41">
        <v>0.871</v>
      </c>
      <c r="AB63" s="41">
        <v>0.83499999999999996</v>
      </c>
      <c r="AC63" s="41">
        <v>0.89900000000000002</v>
      </c>
      <c r="AD63" s="41">
        <v>0.83599999999999997</v>
      </c>
      <c r="AE63" s="41">
        <v>0.878</v>
      </c>
      <c r="AF63" s="41">
        <v>0.88800000000000001</v>
      </c>
      <c r="AG63" s="41">
        <v>0.88500000000000001</v>
      </c>
      <c r="AH63" s="41">
        <v>0.94199999999999995</v>
      </c>
      <c r="AI63" s="41">
        <v>0.93200000000000005</v>
      </c>
      <c r="AJ63" s="41">
        <v>0.83299999999999996</v>
      </c>
      <c r="AK63" s="41">
        <v>0.876</v>
      </c>
      <c r="AL63" s="41">
        <v>0.874</v>
      </c>
      <c r="AO63">
        <f>(3.815+1.232*U63)*A63/1000</f>
        <v>11.847513271999999</v>
      </c>
      <c r="AP63">
        <f>(3.815+1.232*V63)*B63/1000</f>
        <v>11.149124280000001</v>
      </c>
      <c r="AQ63">
        <f>(3.815+1.232*W63)*C63/1000</f>
        <v>10.471397496000002</v>
      </c>
      <c r="AR63">
        <f>(3.815+1.232*X63)*D63/1000</f>
        <v>12.95337904</v>
      </c>
      <c r="AS63">
        <f>(3.815+1.232*Y63)*E63/1000</f>
        <v>14.5550146</v>
      </c>
      <c r="AT63">
        <f>(3.815+1.232*Z63)*F63/1000</f>
        <v>16.778206703999995</v>
      </c>
      <c r="AU63">
        <f>(3.815+1.232*AA63)*G63/1000</f>
        <v>10.504466728000001</v>
      </c>
      <c r="AV63">
        <f>(3.815+1.232*AB63)*H63/1000</f>
        <v>12.845545439999999</v>
      </c>
      <c r="AW63">
        <f>(3.815+1.232*AC63)*I63/1000</f>
        <v>11.853543744000001</v>
      </c>
      <c r="AX63">
        <f>(3.815+1.232*AD63)*J63/1000</f>
        <v>11.051335512</v>
      </c>
      <c r="AY63">
        <f>(3.815+1.232*AE63)*K63/1000</f>
        <v>10.895148600000001</v>
      </c>
      <c r="AZ63">
        <f>(3.815+1.232*AF63)*L63/1000</f>
        <v>13.332887456</v>
      </c>
      <c r="BA63">
        <f>(3.815+1.232*AG63)*M63/1000</f>
        <v>10.62492312</v>
      </c>
      <c r="BB63">
        <f>(3.815+1.232*AH63)*N63/1000</f>
        <v>9.7620173280000007</v>
      </c>
      <c r="BC63">
        <f>(3.815+1.232*AI63)*O63/1000</f>
        <v>12.973867536000002</v>
      </c>
      <c r="BD63">
        <f>(3.815+1.232*AJ63)*P63/1000</f>
        <v>16.494159191999998</v>
      </c>
      <c r="BE63">
        <f>(3.815+1.232*AK63)*Q63/1000</f>
        <v>12.798416679999999</v>
      </c>
      <c r="BF63">
        <f>(3.815+1.232*AL63)*R63/1000</f>
        <v>9.8128866079999995</v>
      </c>
    </row>
    <row r="64" spans="1:58">
      <c r="A64" s="41">
        <v>2932</v>
      </c>
      <c r="B64" s="41">
        <v>3008</v>
      </c>
      <c r="C64" s="41">
        <v>2679</v>
      </c>
      <c r="D64" s="41">
        <v>3196</v>
      </c>
      <c r="E64" s="41">
        <v>3180</v>
      </c>
      <c r="F64" s="41">
        <v>3341</v>
      </c>
      <c r="G64" s="41">
        <v>2666</v>
      </c>
      <c r="H64" s="41">
        <v>2646</v>
      </c>
      <c r="I64" s="41">
        <v>1759</v>
      </c>
      <c r="J64" s="41">
        <v>2316</v>
      </c>
      <c r="K64" s="41">
        <v>2435</v>
      </c>
      <c r="L64" s="41">
        <v>2209</v>
      </c>
      <c r="M64" s="41">
        <v>2708</v>
      </c>
      <c r="N64" s="41">
        <v>2633</v>
      </c>
      <c r="O64" s="41">
        <v>2731</v>
      </c>
      <c r="P64" s="41">
        <v>2773</v>
      </c>
      <c r="Q64" s="41">
        <v>2718</v>
      </c>
      <c r="R64" s="41">
        <v>2082</v>
      </c>
      <c r="U64" s="41">
        <v>0.97099999999999997</v>
      </c>
      <c r="V64" s="41">
        <v>0.98899999999999999</v>
      </c>
      <c r="W64" s="41">
        <v>0.91500000000000004</v>
      </c>
      <c r="X64" s="41">
        <v>0.876</v>
      </c>
      <c r="Y64" s="41">
        <v>0.90500000000000003</v>
      </c>
      <c r="Z64" s="41">
        <v>0.92800000000000005</v>
      </c>
      <c r="AA64" s="41">
        <v>0.9</v>
      </c>
      <c r="AB64" s="41">
        <v>0.80900000000000005</v>
      </c>
      <c r="AC64" s="41">
        <v>0.88100000000000001</v>
      </c>
      <c r="AD64" s="41">
        <v>0.873</v>
      </c>
      <c r="AE64" s="41">
        <v>0.877</v>
      </c>
      <c r="AF64" s="41">
        <v>0.83099999999999996</v>
      </c>
      <c r="AG64" s="41">
        <v>0.91100000000000003</v>
      </c>
      <c r="AH64" s="41">
        <v>0.91900000000000004</v>
      </c>
      <c r="AI64" s="41">
        <v>0.95299999999999996</v>
      </c>
      <c r="AJ64" s="41">
        <v>0.82199999999999995</v>
      </c>
      <c r="AK64" s="41">
        <v>0.89800000000000002</v>
      </c>
      <c r="AL64" s="41">
        <v>0.82899999999999996</v>
      </c>
      <c r="AO64">
        <f>(3.815+1.232*U64)*A64/1000</f>
        <v>14.693049504000001</v>
      </c>
      <c r="AP64">
        <f>(3.815+1.232*V64)*B64/1000</f>
        <v>15.140611584</v>
      </c>
      <c r="AQ64">
        <f>(3.815+1.232*W64)*C64/1000</f>
        <v>13.240368120000001</v>
      </c>
      <c r="AR64">
        <f>(3.815+1.232*X64)*D64/1000</f>
        <v>15.641965471999999</v>
      </c>
      <c r="AS64">
        <f>(3.815+1.232*Y64)*E64/1000</f>
        <v>15.677272799999999</v>
      </c>
      <c r="AT64">
        <f>(3.815+1.232*Z64)*F64/1000</f>
        <v>16.565666936</v>
      </c>
      <c r="AU64">
        <f>(3.815+1.232*AA64)*G64/1000</f>
        <v>13.1268508</v>
      </c>
      <c r="AV64">
        <f>(3.815+1.232*AB64)*H64/1000</f>
        <v>12.731726448000002</v>
      </c>
      <c r="AW64">
        <f>(3.815+1.232*AC64)*I64/1000</f>
        <v>8.6197895280000001</v>
      </c>
      <c r="AX64">
        <f>(3.815+1.232*AD64)*J64/1000</f>
        <v>11.326481376</v>
      </c>
      <c r="AY64">
        <f>(3.815+1.232*AE64)*K64/1000</f>
        <v>11.92045484</v>
      </c>
      <c r="AZ64">
        <f>(3.815+1.232*AF64)*L64/1000</f>
        <v>10.688891528000001</v>
      </c>
      <c r="BA64">
        <f>(3.815+1.232*AG64)*M64/1000</f>
        <v>13.370349215999999</v>
      </c>
      <c r="BB64">
        <f>(3.815+1.232*AH64)*N64/1000</f>
        <v>13.025998663999999</v>
      </c>
      <c r="BC64">
        <f>(3.815+1.232*AI64)*O64/1000</f>
        <v>13.625221175999998</v>
      </c>
      <c r="BD64">
        <f>(3.815+1.232*AJ64)*P64/1000</f>
        <v>13.387223191999999</v>
      </c>
      <c r="BE64">
        <f>(3.815+1.232*AK64)*Q64/1000</f>
        <v>13.376191248000001</v>
      </c>
      <c r="BF64">
        <f>(3.815+1.232*AL64)*R64/1000</f>
        <v>10.069234895999999</v>
      </c>
    </row>
    <row r="65" spans="1:58">
      <c r="A65" s="41">
        <v>2374</v>
      </c>
      <c r="B65" s="41">
        <v>2982</v>
      </c>
      <c r="C65" s="41">
        <v>2845</v>
      </c>
      <c r="D65" s="41">
        <v>2575</v>
      </c>
      <c r="E65" s="41">
        <v>3129</v>
      </c>
      <c r="F65" s="41">
        <v>4165</v>
      </c>
      <c r="G65" s="41">
        <v>2556</v>
      </c>
      <c r="H65" s="41">
        <v>2207</v>
      </c>
      <c r="I65" s="41">
        <v>1844</v>
      </c>
      <c r="J65" s="41">
        <v>2296</v>
      </c>
      <c r="K65" s="41">
        <v>2488</v>
      </c>
      <c r="L65" s="41">
        <v>2432</v>
      </c>
      <c r="M65" s="41">
        <v>2189</v>
      </c>
      <c r="N65" s="41">
        <v>2986</v>
      </c>
      <c r="O65" s="41">
        <v>2726</v>
      </c>
      <c r="P65" s="41">
        <v>2458</v>
      </c>
      <c r="Q65" s="41">
        <v>2547</v>
      </c>
      <c r="R65" s="41">
        <v>1847</v>
      </c>
      <c r="U65" s="41">
        <v>0.98099999999999998</v>
      </c>
      <c r="V65" s="41">
        <v>1.016</v>
      </c>
      <c r="W65" s="41">
        <v>0.94899999999999995</v>
      </c>
      <c r="X65" s="41">
        <v>0.85199999999999998</v>
      </c>
      <c r="Y65" s="41">
        <v>0.91800000000000004</v>
      </c>
      <c r="Z65" s="41">
        <v>0.91300000000000003</v>
      </c>
      <c r="AA65" s="41">
        <v>0.86699999999999999</v>
      </c>
      <c r="AB65" s="41">
        <v>0.82</v>
      </c>
      <c r="AC65" s="41">
        <v>0.85099999999999998</v>
      </c>
      <c r="AD65" s="41">
        <v>0.86499999999999999</v>
      </c>
      <c r="AE65" s="41">
        <v>0.88700000000000001</v>
      </c>
      <c r="AF65" s="41">
        <v>0.81100000000000005</v>
      </c>
      <c r="AG65" s="41">
        <v>0.92400000000000004</v>
      </c>
      <c r="AH65" s="41">
        <v>0.95499999999999996</v>
      </c>
      <c r="AI65" s="41">
        <v>0.94299999999999995</v>
      </c>
      <c r="AJ65" s="41">
        <v>0.81200000000000006</v>
      </c>
      <c r="AK65" s="41">
        <v>0.92600000000000005</v>
      </c>
      <c r="AL65" s="41">
        <v>0.91100000000000003</v>
      </c>
      <c r="AO65">
        <f>(3.815+1.232*U65)*A65/1000</f>
        <v>11.926007408</v>
      </c>
      <c r="AP65">
        <f>(3.815+1.232*V65)*B65/1000</f>
        <v>15.108935184</v>
      </c>
      <c r="AQ65">
        <f>(3.815+1.232*W65)*C65/1000</f>
        <v>14.179957960000001</v>
      </c>
      <c r="AR65">
        <f>(3.815+1.232*X65)*D65/1000</f>
        <v>12.526509799999998</v>
      </c>
      <c r="AS65">
        <f>(3.815+1.232*Y65)*E65/1000</f>
        <v>15.475958903999999</v>
      </c>
      <c r="AT65">
        <f>(3.815+1.232*Z65)*F65/1000</f>
        <v>20.574333639999999</v>
      </c>
      <c r="AU65">
        <f>(3.815+1.232*AA65)*G65/1000</f>
        <v>12.481316064</v>
      </c>
      <c r="AV65">
        <f>(3.815+1.232*AB65)*H65/1000</f>
        <v>10.649304679999998</v>
      </c>
      <c r="AW65">
        <f>(3.815+1.232*AC65)*I65/1000</f>
        <v>8.9681686079999992</v>
      </c>
      <c r="AX65">
        <f>(3.815+1.232*AD65)*J65/1000</f>
        <v>11.206041279999999</v>
      </c>
      <c r="AY65">
        <f>(3.815+1.232*AE65)*K65/1000</f>
        <v>12.210566591999999</v>
      </c>
      <c r="AZ65">
        <f>(3.815+1.232*AF65)*L65/1000</f>
        <v>11.708017664</v>
      </c>
      <c r="BA65">
        <f>(3.815+1.232*AG65)*M65/1000</f>
        <v>10.842922551999999</v>
      </c>
      <c r="BB65">
        <f>(3.815+1.232*AH65)*N65/1000</f>
        <v>14.904798159999999</v>
      </c>
      <c r="BC65">
        <f>(3.815+1.232*AI65)*O65/1000</f>
        <v>13.566691376000001</v>
      </c>
      <c r="BD65">
        <f>(3.815+1.232*AJ65)*P65/1000</f>
        <v>11.836213872</v>
      </c>
      <c r="BE65">
        <f>(3.815+1.232*AK65)*Q65/1000</f>
        <v>12.622504103999999</v>
      </c>
      <c r="BF65">
        <f>(3.815+1.232*AL65)*R65/1000</f>
        <v>9.1192891439999997</v>
      </c>
    </row>
    <row r="66" spans="1:58">
      <c r="A66" s="41">
        <v>2356</v>
      </c>
      <c r="B66" s="41">
        <v>2550</v>
      </c>
      <c r="C66" s="41">
        <v>2942</v>
      </c>
      <c r="D66" s="41">
        <v>2388</v>
      </c>
      <c r="E66" s="41">
        <v>3084</v>
      </c>
      <c r="F66" s="41">
        <v>3347</v>
      </c>
      <c r="G66" s="41">
        <v>2349</v>
      </c>
      <c r="H66" s="41">
        <v>1996</v>
      </c>
      <c r="I66" s="41">
        <v>2063</v>
      </c>
      <c r="J66" s="41">
        <v>2340</v>
      </c>
      <c r="K66" s="41">
        <v>2864</v>
      </c>
      <c r="L66" s="41">
        <v>2024</v>
      </c>
      <c r="M66" s="41">
        <v>2331</v>
      </c>
      <c r="N66" s="41">
        <v>2842</v>
      </c>
      <c r="O66" s="41">
        <v>2380</v>
      </c>
      <c r="P66" s="41">
        <v>2343</v>
      </c>
      <c r="Q66" s="41">
        <v>1964</v>
      </c>
      <c r="R66" s="41">
        <v>2083</v>
      </c>
      <c r="U66" s="41">
        <v>0.96099999999999997</v>
      </c>
      <c r="V66" s="41">
        <v>1.0369999999999999</v>
      </c>
      <c r="W66" s="41">
        <v>0.92600000000000005</v>
      </c>
      <c r="X66" s="41">
        <v>0.86099999999999999</v>
      </c>
      <c r="Y66" s="41">
        <v>0.88300000000000001</v>
      </c>
      <c r="Z66" s="41">
        <v>0.92900000000000005</v>
      </c>
      <c r="AA66" s="41">
        <v>0.874</v>
      </c>
      <c r="AB66" s="41">
        <v>0.76900000000000002</v>
      </c>
      <c r="AC66" s="41">
        <v>0.86</v>
      </c>
      <c r="AD66" s="41">
        <v>0.88400000000000001</v>
      </c>
      <c r="AE66" s="41">
        <v>0.876</v>
      </c>
      <c r="AF66" s="41">
        <v>0.91200000000000003</v>
      </c>
      <c r="AG66" s="41">
        <v>0.89100000000000001</v>
      </c>
      <c r="AH66" s="41">
        <v>0.94599999999999995</v>
      </c>
      <c r="AI66" s="41">
        <v>0.92800000000000005</v>
      </c>
      <c r="AJ66" s="41">
        <v>0.78700000000000003</v>
      </c>
      <c r="AK66" s="41">
        <v>0.86</v>
      </c>
      <c r="AL66" s="41">
        <v>0.93100000000000005</v>
      </c>
      <c r="AO66">
        <f>(3.815+1.232*U66)*A66/1000</f>
        <v>11.777530912</v>
      </c>
      <c r="AP66">
        <f>(3.815+1.232*V66)*B66/1000</f>
        <v>12.986089199999999</v>
      </c>
      <c r="AQ66">
        <f>(3.815+1.232*W66)*C66/1000</f>
        <v>14.580057743999999</v>
      </c>
      <c r="AR66">
        <f>(3.815+1.232*X66)*D66/1000</f>
        <v>11.643295776</v>
      </c>
      <c r="AS66">
        <f>(3.815+1.232*Y66)*E66/1000</f>
        <v>15.120407904</v>
      </c>
      <c r="AT66">
        <f>(3.815+1.232*Z66)*F66/1000</f>
        <v>16.599540215999998</v>
      </c>
      <c r="AU66">
        <f>(3.815+1.232*AA66)*G66/1000</f>
        <v>11.490763031999998</v>
      </c>
      <c r="AV66">
        <f>(3.815+1.232*AB66)*H66/1000</f>
        <v>9.505766367999998</v>
      </c>
      <c r="AW66">
        <f>(3.815+1.232*AC66)*I66/1000</f>
        <v>10.056134760000001</v>
      </c>
      <c r="AX66">
        <f>(3.815+1.232*AD66)*J66/1000</f>
        <v>11.475565919999999</v>
      </c>
      <c r="AY66">
        <f>(3.815+1.232*AE66)*K66/1000</f>
        <v>14.017080447999998</v>
      </c>
      <c r="AZ66">
        <f>(3.815+1.232*AF66)*L66/1000</f>
        <v>9.9956940159999998</v>
      </c>
      <c r="BA66">
        <f>(3.815+1.232*AG66)*M66/1000</f>
        <v>11.451531672</v>
      </c>
      <c r="BB66">
        <f>(3.815+1.232*AH66)*N66/1000</f>
        <v>14.154501423999999</v>
      </c>
      <c r="BC66">
        <f>(3.815+1.232*AI66)*O66/1000</f>
        <v>11.800744479999999</v>
      </c>
      <c r="BD66">
        <f>(3.815+1.232*AJ66)*P66/1000</f>
        <v>11.210280311999998</v>
      </c>
      <c r="BE66">
        <f>(3.815+1.232*AK66)*Q66/1000</f>
        <v>9.5735572800000011</v>
      </c>
      <c r="BF66">
        <f>(3.815+1.232*AL66)*R66/1000</f>
        <v>10.335829336000002</v>
      </c>
    </row>
    <row r="67" spans="1:58">
      <c r="A67" s="41">
        <v>2151</v>
      </c>
      <c r="B67" s="41">
        <v>2059</v>
      </c>
      <c r="C67" s="41">
        <v>2233</v>
      </c>
      <c r="D67" s="41">
        <v>2393</v>
      </c>
      <c r="E67" s="41">
        <v>3168</v>
      </c>
      <c r="F67" s="41">
        <v>2858</v>
      </c>
      <c r="G67" s="41">
        <v>1892</v>
      </c>
      <c r="H67" s="41">
        <v>2326</v>
      </c>
      <c r="I67" s="41">
        <v>1689</v>
      </c>
      <c r="J67" s="41">
        <v>3366</v>
      </c>
      <c r="K67" s="41">
        <v>2875</v>
      </c>
      <c r="L67" s="41">
        <v>2227</v>
      </c>
      <c r="M67" s="41">
        <v>2776</v>
      </c>
      <c r="N67" s="41">
        <v>2671</v>
      </c>
      <c r="O67" s="41">
        <v>2666</v>
      </c>
      <c r="P67" s="41">
        <v>2086</v>
      </c>
      <c r="Q67" s="41">
        <v>2373</v>
      </c>
      <c r="R67" s="41">
        <v>2365</v>
      </c>
      <c r="U67" s="41">
        <v>0.95699999999999996</v>
      </c>
      <c r="V67" s="41">
        <v>1.0429999999999999</v>
      </c>
      <c r="W67" s="41">
        <v>0.92200000000000004</v>
      </c>
      <c r="X67" s="41">
        <v>0.85099999999999998</v>
      </c>
      <c r="Y67" s="41">
        <v>0.88400000000000001</v>
      </c>
      <c r="Z67" s="41">
        <v>0.91800000000000004</v>
      </c>
      <c r="AA67" s="41">
        <v>0.85299999999999998</v>
      </c>
      <c r="AB67" s="41">
        <v>0.79100000000000004</v>
      </c>
      <c r="AC67" s="41">
        <v>0.91600000000000004</v>
      </c>
      <c r="AD67" s="41">
        <v>0.83699999999999997</v>
      </c>
      <c r="AE67" s="41">
        <v>0.91100000000000003</v>
      </c>
      <c r="AF67" s="41">
        <v>0.95499999999999996</v>
      </c>
      <c r="AG67" s="41">
        <v>0.876</v>
      </c>
      <c r="AH67" s="41">
        <v>0.95099999999999996</v>
      </c>
      <c r="AI67" s="41">
        <v>0.96399999999999997</v>
      </c>
      <c r="AJ67" s="41">
        <v>0.83499999999999996</v>
      </c>
      <c r="AK67" s="41">
        <v>0.88</v>
      </c>
      <c r="AL67" s="41">
        <v>0.89700000000000002</v>
      </c>
      <c r="AO67">
        <f>(3.815+1.232*U67)*A67/1000</f>
        <v>10.742145623999999</v>
      </c>
      <c r="AP67">
        <f>(3.815+1.232*V67)*B67/1000</f>
        <v>10.500850584</v>
      </c>
      <c r="AQ67">
        <f>(3.815+1.232*W67)*C67/1000</f>
        <v>11.055368632</v>
      </c>
      <c r="AR67">
        <f>(3.815+1.232*X67)*D67/1000</f>
        <v>11.638192775999999</v>
      </c>
      <c r="AS67">
        <f>(3.815+1.232*Y67)*E67/1000</f>
        <v>15.536150784</v>
      </c>
      <c r="AT67">
        <f>(3.815+1.232*Z67)*F67/1000</f>
        <v>14.135599408000001</v>
      </c>
      <c r="AU67">
        <f>(3.815+1.232*AA67)*G67/1000</f>
        <v>9.2062752319999994</v>
      </c>
      <c r="AV67">
        <f>(3.815+1.232*AB67)*H67/1000</f>
        <v>11.140404911999999</v>
      </c>
      <c r="AW67">
        <f>(3.815+1.232*AC67)*I67/1000</f>
        <v>8.3495917679999998</v>
      </c>
      <c r="AX67">
        <f>(3.815+1.232*AD67)*J67/1000</f>
        <v>16.312255344</v>
      </c>
      <c r="AY67">
        <f>(3.815+1.232*AE67)*K67/1000</f>
        <v>14.194887</v>
      </c>
      <c r="AZ67">
        <f>(3.815+1.232*AF67)*L67/1000</f>
        <v>11.116204120000001</v>
      </c>
      <c r="BA67">
        <f>(3.815+1.232*AG67)*M67/1000</f>
        <v>13.586388031999999</v>
      </c>
      <c r="BB67">
        <f>(3.815+1.232*AH67)*N67/1000</f>
        <v>13.319294072</v>
      </c>
      <c r="BC67">
        <f>(3.815+1.232*AI67)*O67/1000</f>
        <v>13.337059567999999</v>
      </c>
      <c r="BD67">
        <f>(3.815+1.232*AJ67)*P67/1000</f>
        <v>10.103999919999998</v>
      </c>
      <c r="BE67">
        <f>(3.815+1.232*AK67)*Q67/1000</f>
        <v>11.62570668</v>
      </c>
      <c r="BF67">
        <f>(3.815+1.232*AL67)*R67/1000</f>
        <v>11.636045960000001</v>
      </c>
    </row>
    <row r="68" spans="1:58">
      <c r="A68" s="41">
        <v>2104</v>
      </c>
      <c r="B68" s="41">
        <v>1975</v>
      </c>
      <c r="C68" s="41">
        <v>1892</v>
      </c>
      <c r="D68" s="41">
        <v>2637</v>
      </c>
      <c r="E68" s="41">
        <v>3563</v>
      </c>
      <c r="F68" s="41">
        <v>2275</v>
      </c>
      <c r="G68" s="41">
        <v>2669</v>
      </c>
      <c r="H68" s="41">
        <v>2606</v>
      </c>
      <c r="I68" s="41">
        <v>2753</v>
      </c>
      <c r="J68" s="41">
        <v>2947</v>
      </c>
      <c r="K68" s="41">
        <v>2845</v>
      </c>
      <c r="L68" s="41">
        <v>2709</v>
      </c>
      <c r="M68" s="41">
        <v>2427</v>
      </c>
      <c r="N68" s="41">
        <v>2339</v>
      </c>
      <c r="O68" s="41">
        <v>2503</v>
      </c>
      <c r="P68" s="41">
        <v>2883</v>
      </c>
      <c r="Q68" s="41">
        <v>1911</v>
      </c>
      <c r="R68" s="41">
        <v>2032</v>
      </c>
      <c r="U68" s="41">
        <v>0.94799999999999995</v>
      </c>
      <c r="V68" s="41">
        <v>1.0489999999999999</v>
      </c>
      <c r="W68" s="41">
        <v>0.91800000000000004</v>
      </c>
      <c r="X68" s="41">
        <v>0.82199999999999995</v>
      </c>
      <c r="Y68" s="41">
        <v>0.90200000000000002</v>
      </c>
      <c r="Z68" s="41">
        <v>0.83499999999999996</v>
      </c>
      <c r="AA68" s="41">
        <v>0.83799999999999997</v>
      </c>
      <c r="AB68" s="41">
        <v>0.85</v>
      </c>
      <c r="AC68" s="41">
        <v>0.91900000000000004</v>
      </c>
      <c r="AD68" s="41">
        <v>0.84</v>
      </c>
      <c r="AE68" s="41">
        <v>0.92900000000000005</v>
      </c>
      <c r="AF68" s="41">
        <v>0.92300000000000004</v>
      </c>
      <c r="AG68" s="41">
        <v>0.90300000000000002</v>
      </c>
      <c r="AH68" s="41">
        <v>0.96499999999999997</v>
      </c>
      <c r="AI68" s="41">
        <v>0.88200000000000001</v>
      </c>
      <c r="AJ68" s="41">
        <v>0.83799999999999997</v>
      </c>
      <c r="AK68" s="41">
        <v>0.88900000000000001</v>
      </c>
      <c r="AL68" s="41">
        <v>0.86099999999999999</v>
      </c>
      <c r="AO68">
        <f>(3.815+1.232*U68)*A68/1000</f>
        <v>10.484097344</v>
      </c>
      <c r="AP68">
        <f>(3.815+1.232*V68)*B68/1000</f>
        <v>10.087051800000001</v>
      </c>
      <c r="AQ68">
        <f>(3.815+1.232*W68)*C68/1000</f>
        <v>9.3577865920000001</v>
      </c>
      <c r="AR68">
        <f>(3.815+1.232*X68)*D68/1000</f>
        <v>12.730655448</v>
      </c>
      <c r="AS68">
        <f>(3.815+1.232*Y68)*E68/1000</f>
        <v>17.552278631999997</v>
      </c>
      <c r="AT68">
        <f>(3.815+1.232*Z68)*F68/1000</f>
        <v>11.019462999999998</v>
      </c>
      <c r="AU68">
        <f>(3.815+1.232*AA68)*G68/1000</f>
        <v>12.937753303999999</v>
      </c>
      <c r="AV68">
        <f>(3.815+1.232*AB68)*H68/1000</f>
        <v>12.670893199999998</v>
      </c>
      <c r="AW68">
        <f>(3.815+1.232*AC68)*I68/1000</f>
        <v>13.619663623999999</v>
      </c>
      <c r="AX68">
        <f>(3.815+1.232*AD68)*J68/1000</f>
        <v>14.292596359999999</v>
      </c>
      <c r="AY68">
        <f>(3.815+1.232*AE68)*K68/1000</f>
        <v>14.109857159999999</v>
      </c>
      <c r="AZ68">
        <f>(3.815+1.232*AF68)*L68/1000</f>
        <v>13.415336424000001</v>
      </c>
      <c r="BA68">
        <f>(3.815+1.232*AG68)*M68/1000</f>
        <v>11.959032792</v>
      </c>
      <c r="BB68">
        <f>(3.815+1.232*AH68)*N68/1000</f>
        <v>11.704075319999999</v>
      </c>
      <c r="BC68">
        <f>(3.815+1.232*AI68)*O68/1000</f>
        <v>12.268764872</v>
      </c>
      <c r="BD68">
        <f>(3.815+1.232*AJ68)*P68/1000</f>
        <v>13.975100328</v>
      </c>
      <c r="BE68">
        <f>(3.815+1.232*AK68)*Q68/1000</f>
        <v>9.3834839280000004</v>
      </c>
      <c r="BF68">
        <f>(3.815+1.232*AL68)*R68/1000</f>
        <v>9.907528064000001</v>
      </c>
    </row>
    <row r="69" spans="1:58">
      <c r="A69" s="41">
        <v>2110</v>
      </c>
      <c r="B69" s="41">
        <v>2347</v>
      </c>
      <c r="C69" s="41">
        <v>2357</v>
      </c>
      <c r="D69" s="41">
        <v>3571</v>
      </c>
      <c r="E69" s="41">
        <v>3164</v>
      </c>
      <c r="F69" s="41">
        <v>2337</v>
      </c>
      <c r="G69" s="41">
        <v>1911</v>
      </c>
      <c r="H69" s="41">
        <v>1880</v>
      </c>
      <c r="I69" s="41">
        <v>2720</v>
      </c>
      <c r="J69" s="41">
        <v>2862</v>
      </c>
      <c r="K69" s="41">
        <v>2513</v>
      </c>
      <c r="L69" s="41">
        <v>2330</v>
      </c>
      <c r="M69" s="41">
        <v>2139</v>
      </c>
      <c r="N69" s="41">
        <v>2359</v>
      </c>
      <c r="O69" s="41">
        <v>2437</v>
      </c>
      <c r="P69" s="41">
        <v>2583</v>
      </c>
      <c r="Q69" s="41">
        <v>2078</v>
      </c>
      <c r="R69" s="41">
        <v>2269</v>
      </c>
      <c r="U69" s="41">
        <v>0.89400000000000002</v>
      </c>
      <c r="V69" s="41">
        <v>0.95499999999999996</v>
      </c>
      <c r="W69" s="41">
        <v>0.83799999999999997</v>
      </c>
      <c r="X69" s="41">
        <v>0.84699999999999998</v>
      </c>
      <c r="Y69" s="41">
        <v>0.90400000000000003</v>
      </c>
      <c r="Z69" s="41">
        <v>0.82</v>
      </c>
      <c r="AA69" s="41">
        <v>0.84</v>
      </c>
      <c r="AB69" s="41">
        <v>0.81899999999999995</v>
      </c>
      <c r="AC69" s="41">
        <v>0.90500000000000003</v>
      </c>
      <c r="AD69" s="41">
        <v>0.88100000000000001</v>
      </c>
      <c r="AE69" s="41">
        <v>0.90200000000000002</v>
      </c>
      <c r="AF69" s="41">
        <v>0.90900000000000003</v>
      </c>
      <c r="AG69" s="41">
        <v>0.86699999999999999</v>
      </c>
      <c r="AH69" s="41">
        <v>0.93300000000000005</v>
      </c>
      <c r="AI69" s="41">
        <v>0.83099999999999996</v>
      </c>
      <c r="AJ69" s="41">
        <v>0.82</v>
      </c>
      <c r="AK69" s="41">
        <v>0.84499999999999997</v>
      </c>
      <c r="AL69" s="41">
        <v>0.76600000000000001</v>
      </c>
      <c r="AO69">
        <f>(3.815+1.232*U69)*A69/1000</f>
        <v>10.373620879999999</v>
      </c>
      <c r="AP69">
        <f>(3.815+1.232*V69)*B69/1000</f>
        <v>11.715191320000001</v>
      </c>
      <c r="AQ69">
        <f>(3.815+1.232*W69)*C69/1000</f>
        <v>11.425359511999998</v>
      </c>
      <c r="AR69">
        <f>(3.815+1.232*X69)*D69/1000</f>
        <v>17.349717783999999</v>
      </c>
      <c r="AS69">
        <f>(3.815+1.232*Y69)*E69/1000</f>
        <v>15.594495391999999</v>
      </c>
      <c r="AT69">
        <f>(3.815+1.232*Z69)*F69/1000</f>
        <v>11.276585880000001</v>
      </c>
      <c r="AU69">
        <f>(3.815+1.232*AA69)*G69/1000</f>
        <v>9.2681206799999991</v>
      </c>
      <c r="AV69">
        <f>(3.815+1.232*AB69)*H69/1000</f>
        <v>9.0691350400000008</v>
      </c>
      <c r="AW69">
        <f>(3.815+1.232*AC69)*I69/1000</f>
        <v>13.409491199999998</v>
      </c>
      <c r="AX69">
        <f>(3.815+1.232*AD69)*J69/1000</f>
        <v>14.024921904000001</v>
      </c>
      <c r="AY69">
        <f>(3.815+1.232*AE69)*K69/1000</f>
        <v>12.379701431999999</v>
      </c>
      <c r="AZ69">
        <f>(3.815+1.232*AF69)*L69/1000</f>
        <v>11.49828904</v>
      </c>
      <c r="BA69">
        <f>(3.815+1.232*AG69)*M69/1000</f>
        <v>10.445045016</v>
      </c>
      <c r="BB69">
        <f>(3.815+1.232*AH69)*N69/1000</f>
        <v>11.711151704000001</v>
      </c>
      <c r="BC69">
        <f>(3.815+1.232*AI69)*O69/1000</f>
        <v>11.792136103999999</v>
      </c>
      <c r="BD69">
        <f>(3.815+1.232*AJ69)*P69/1000</f>
        <v>12.46359492</v>
      </c>
      <c r="BE69">
        <f>(3.815+1.232*AK69)*Q69/1000</f>
        <v>10.090851120000002</v>
      </c>
      <c r="BF69">
        <f>(3.815+1.232*AL69)*R69/1000</f>
        <v>10.797517528</v>
      </c>
    </row>
    <row r="70" spans="1:58">
      <c r="A70" s="41">
        <v>2097</v>
      </c>
      <c r="B70" s="41">
        <v>2139</v>
      </c>
      <c r="C70" s="41">
        <v>1855</v>
      </c>
      <c r="D70" s="41">
        <v>3191</v>
      </c>
      <c r="E70" s="41">
        <v>3700</v>
      </c>
      <c r="F70" s="41">
        <v>2228</v>
      </c>
      <c r="G70" s="41">
        <v>2520</v>
      </c>
      <c r="H70" s="41">
        <v>1926</v>
      </c>
      <c r="I70" s="41">
        <v>2285</v>
      </c>
      <c r="J70" s="41">
        <v>2700</v>
      </c>
      <c r="K70" s="41">
        <v>2261</v>
      </c>
      <c r="L70" s="41">
        <v>2295</v>
      </c>
      <c r="M70" s="41">
        <v>2386</v>
      </c>
      <c r="N70" s="41">
        <v>1966</v>
      </c>
      <c r="O70" s="41">
        <v>1952</v>
      </c>
      <c r="P70" s="41">
        <v>2638</v>
      </c>
      <c r="Q70" s="41">
        <v>2036</v>
      </c>
      <c r="R70" s="41">
        <v>2350</v>
      </c>
      <c r="U70" s="41">
        <v>0.876</v>
      </c>
      <c r="V70" s="41">
        <v>0.93500000000000005</v>
      </c>
      <c r="W70" s="41">
        <v>0.86299999999999999</v>
      </c>
      <c r="X70" s="41">
        <v>0.91</v>
      </c>
      <c r="Y70" s="41">
        <v>0.85099999999999998</v>
      </c>
      <c r="Z70" s="41">
        <v>0.84399999999999997</v>
      </c>
      <c r="AA70" s="41">
        <v>0.82899999999999996</v>
      </c>
      <c r="AB70" s="41">
        <v>0.79400000000000004</v>
      </c>
      <c r="AC70" s="41">
        <v>0.92300000000000004</v>
      </c>
      <c r="AD70" s="41">
        <v>0.80600000000000005</v>
      </c>
      <c r="AE70" s="41">
        <v>0.83399999999999996</v>
      </c>
      <c r="AF70" s="41">
        <v>0.89</v>
      </c>
      <c r="AG70" s="41">
        <v>0.83499999999999996</v>
      </c>
      <c r="AH70" s="41">
        <v>0.86799999999999999</v>
      </c>
      <c r="AI70" s="41">
        <v>0.80500000000000005</v>
      </c>
      <c r="AJ70" s="41">
        <v>0.82399999999999995</v>
      </c>
      <c r="AK70" s="41">
        <v>0.86899999999999999</v>
      </c>
      <c r="AL70" s="41">
        <v>0.81100000000000005</v>
      </c>
      <c r="AO70">
        <f>(3.815+1.232*U70)*A70/1000</f>
        <v>10.263204503999999</v>
      </c>
      <c r="AP70">
        <f>(3.815+1.232*V70)*B70/1000</f>
        <v>10.62424188</v>
      </c>
      <c r="AQ70">
        <f>(3.815+1.232*W70)*C70/1000</f>
        <v>9.0490906799999991</v>
      </c>
      <c r="AR70">
        <f>(3.815+1.232*X70)*D70/1000</f>
        <v>15.75115892</v>
      </c>
      <c r="AS70">
        <f>(3.815+1.232*Y70)*E70/1000</f>
        <v>17.994698399999997</v>
      </c>
      <c r="AT70">
        <f>(3.815+1.232*Z70)*F70/1000</f>
        <v>10.816512224</v>
      </c>
      <c r="AU70">
        <f>(3.815+1.232*AA70)*G70/1000</f>
        <v>12.187546560000001</v>
      </c>
      <c r="AV70">
        <f>(3.815+1.232*AB70)*H70/1000</f>
        <v>9.2317186079999995</v>
      </c>
      <c r="AW70">
        <f>(3.815+1.232*AC70)*I70/1000</f>
        <v>11.315630759999999</v>
      </c>
      <c r="AX70">
        <f>(3.815+1.232*AD70)*J70/1000</f>
        <v>12.981578400000002</v>
      </c>
      <c r="AY70">
        <f>(3.815+1.232*AE70)*K70/1000</f>
        <v>10.948865367999998</v>
      </c>
      <c r="AZ70">
        <f>(3.815+1.232*AF70)*L70/1000</f>
        <v>11.2718466</v>
      </c>
      <c r="BA70">
        <f>(3.815+1.232*AG70)*M70/1000</f>
        <v>11.557115919999998</v>
      </c>
      <c r="BB70">
        <f>(3.815+1.232*AH70)*N70/1000</f>
        <v>9.6026832159999991</v>
      </c>
      <c r="BC70">
        <f>(3.815+1.232*AI70)*O70/1000</f>
        <v>9.3827955200000002</v>
      </c>
      <c r="BD70">
        <f>(3.815+1.232*AJ70)*P70/1000</f>
        <v>12.741983183999999</v>
      </c>
      <c r="BE70">
        <f>(3.815+1.232*AK70)*Q70/1000</f>
        <v>9.9470978879999983</v>
      </c>
      <c r="BF70">
        <f>(3.815+1.232*AL70)*R70/1000</f>
        <v>11.313257200000001</v>
      </c>
    </row>
    <row r="71" spans="1:58">
      <c r="A71" s="41">
        <v>2732</v>
      </c>
      <c r="B71" s="41">
        <v>2116</v>
      </c>
      <c r="C71" s="41">
        <v>2261</v>
      </c>
      <c r="D71" s="41">
        <v>2289</v>
      </c>
      <c r="E71" s="41">
        <v>2787</v>
      </c>
      <c r="F71" s="41">
        <v>2728</v>
      </c>
      <c r="G71" s="41">
        <v>2051</v>
      </c>
      <c r="H71" s="41">
        <v>2406</v>
      </c>
      <c r="I71" s="41">
        <v>2533</v>
      </c>
      <c r="J71" s="41">
        <v>2568</v>
      </c>
      <c r="K71" s="41">
        <v>2197</v>
      </c>
      <c r="L71" s="41">
        <v>2431</v>
      </c>
      <c r="M71" s="41">
        <v>2344</v>
      </c>
      <c r="N71" s="41">
        <v>2015</v>
      </c>
      <c r="O71" s="41">
        <v>2038</v>
      </c>
      <c r="P71" s="41">
        <v>1959</v>
      </c>
      <c r="Q71" s="41">
        <v>2227</v>
      </c>
      <c r="R71" s="41">
        <v>2180</v>
      </c>
      <c r="U71" s="41">
        <v>0.91400000000000003</v>
      </c>
      <c r="V71" s="41">
        <v>0.94499999999999995</v>
      </c>
      <c r="W71" s="41">
        <v>0.83199999999999996</v>
      </c>
      <c r="X71" s="41">
        <v>0.88600000000000001</v>
      </c>
      <c r="Y71" s="41">
        <v>0.85499999999999998</v>
      </c>
      <c r="Z71" s="41">
        <v>0.89</v>
      </c>
      <c r="AA71" s="41">
        <v>0.80700000000000005</v>
      </c>
      <c r="AB71" s="41">
        <v>0.75900000000000001</v>
      </c>
      <c r="AC71" s="41">
        <v>0.875</v>
      </c>
      <c r="AD71" s="41">
        <v>0.80500000000000005</v>
      </c>
      <c r="AE71" s="41">
        <v>0.79200000000000004</v>
      </c>
      <c r="AF71" s="41">
        <v>0.85299999999999998</v>
      </c>
      <c r="AG71" s="41">
        <v>0.92700000000000005</v>
      </c>
      <c r="AH71" s="41">
        <v>0.85899999999999999</v>
      </c>
      <c r="AI71" s="41">
        <v>0.79500000000000004</v>
      </c>
      <c r="AJ71" s="41">
        <v>0.78200000000000003</v>
      </c>
      <c r="AK71" s="41">
        <v>0.89200000000000002</v>
      </c>
      <c r="AL71" s="41">
        <v>0.85599999999999998</v>
      </c>
      <c r="AO71">
        <f>(3.815+1.232*U71)*A71/1000</f>
        <v>13.498943136000001</v>
      </c>
      <c r="AP71">
        <f>(3.815+1.232*V71)*B71/1000</f>
        <v>10.53607184</v>
      </c>
      <c r="AQ71">
        <f>(3.815+1.232*W71)*C71/1000</f>
        <v>10.943294264</v>
      </c>
      <c r="AR71">
        <f>(3.815+1.232*X71)*D71/1000</f>
        <v>11.231097527999998</v>
      </c>
      <c r="AS71">
        <f>(3.815+1.232*Y71)*E71/1000</f>
        <v>13.568119319999999</v>
      </c>
      <c r="AT71">
        <f>(3.815+1.232*Z71)*F71/1000</f>
        <v>13.398517439999999</v>
      </c>
      <c r="AU71">
        <f>(3.815+1.232*AA71)*G71/1000</f>
        <v>9.863718424</v>
      </c>
      <c r="AV71">
        <f>(3.815+1.232*AB71)*H71/1000</f>
        <v>11.428711728</v>
      </c>
      <c r="AW71">
        <f>(3.815+1.232*AC71)*I71/1000</f>
        <v>12.393968999999998</v>
      </c>
      <c r="AX71">
        <f>(3.815+1.232*AD71)*J71/1000</f>
        <v>12.34375968</v>
      </c>
      <c r="AY71">
        <f>(3.815+1.232*AE71)*K71/1000</f>
        <v>10.525264568000001</v>
      </c>
      <c r="AZ71">
        <f>(3.815+1.232*AF71)*L71/1000</f>
        <v>11.828993175999999</v>
      </c>
      <c r="BA71">
        <f>(3.815+1.232*AG71)*M71/1000</f>
        <v>11.619358016</v>
      </c>
      <c r="BB71">
        <f>(3.815+1.232*AH71)*N71/1000</f>
        <v>9.8196753199999982</v>
      </c>
      <c r="BC71">
        <f>(3.815+1.232*AI71)*O71/1000</f>
        <v>9.7710687199999988</v>
      </c>
      <c r="BD71">
        <f>(3.815+1.232*AJ71)*P71/1000</f>
        <v>9.3609326159999995</v>
      </c>
      <c r="BE71">
        <f>(3.815+1.232*AK71)*Q71/1000</f>
        <v>10.943353288000001</v>
      </c>
      <c r="BF71">
        <f>(3.815+1.232*AL71)*R71/1000</f>
        <v>10.61571056</v>
      </c>
    </row>
    <row r="72" spans="1:58">
      <c r="A72" s="41">
        <v>2379</v>
      </c>
      <c r="B72" s="41">
        <v>2166</v>
      </c>
      <c r="C72" s="41">
        <v>2284</v>
      </c>
      <c r="D72" s="41">
        <v>2190</v>
      </c>
      <c r="E72" s="41">
        <v>2497</v>
      </c>
      <c r="F72" s="41">
        <v>2027</v>
      </c>
      <c r="G72" s="41">
        <v>2088</v>
      </c>
      <c r="H72" s="41">
        <v>1999</v>
      </c>
      <c r="I72" s="41">
        <v>1926</v>
      </c>
      <c r="J72" s="41">
        <v>2388</v>
      </c>
      <c r="K72" s="41">
        <v>2136</v>
      </c>
      <c r="L72" s="41">
        <v>1744</v>
      </c>
      <c r="M72" s="41">
        <v>1963</v>
      </c>
      <c r="N72" s="41">
        <v>1960</v>
      </c>
      <c r="O72" s="41">
        <v>1917</v>
      </c>
      <c r="P72" s="41">
        <v>2012</v>
      </c>
      <c r="Q72" s="41">
        <v>2293</v>
      </c>
      <c r="R72" s="41">
        <v>2454</v>
      </c>
      <c r="U72" s="41">
        <v>0.91700000000000004</v>
      </c>
      <c r="V72" s="41">
        <v>0.94399999999999995</v>
      </c>
      <c r="W72" s="41">
        <v>0.86199999999999999</v>
      </c>
      <c r="X72" s="41">
        <v>0.90200000000000002</v>
      </c>
      <c r="Y72" s="41">
        <v>0.83799999999999997</v>
      </c>
      <c r="Z72" s="41">
        <v>0.96899999999999997</v>
      </c>
      <c r="AA72" s="41">
        <v>0.81399999999999995</v>
      </c>
      <c r="AB72" s="41">
        <v>0.78</v>
      </c>
      <c r="AC72" s="41">
        <v>0.88</v>
      </c>
      <c r="AD72" s="41">
        <v>0.83299999999999996</v>
      </c>
      <c r="AE72" s="41">
        <v>0.81499999999999995</v>
      </c>
      <c r="AF72" s="41">
        <v>0.93899999999999995</v>
      </c>
      <c r="AG72" s="41">
        <v>0.88200000000000001</v>
      </c>
      <c r="AH72" s="41">
        <v>0.82099999999999995</v>
      </c>
      <c r="AI72" s="41">
        <v>0.81399999999999995</v>
      </c>
      <c r="AJ72" s="41">
        <v>0.77500000000000002</v>
      </c>
      <c r="AK72" s="41">
        <v>0.86899999999999999</v>
      </c>
      <c r="AL72" s="41">
        <v>0.88400000000000001</v>
      </c>
      <c r="AO72">
        <f>(3.815+1.232*U72)*A72/1000</f>
        <v>11.763545976</v>
      </c>
      <c r="AP72">
        <f>(3.815+1.232*V72)*B72/1000</f>
        <v>10.782365327999999</v>
      </c>
      <c r="AQ72">
        <f>(3.815+1.232*W72)*C72/1000</f>
        <v>11.139031456000001</v>
      </c>
      <c r="AR72">
        <f>(3.815+1.232*X72)*D72/1000</f>
        <v>10.788518159999999</v>
      </c>
      <c r="AS72">
        <f>(3.815+1.232*Y72)*E72/1000</f>
        <v>12.103997752</v>
      </c>
      <c r="AT72">
        <f>(3.815+1.232*Z72)*F72/1000</f>
        <v>10.152853816</v>
      </c>
      <c r="AU72">
        <f>(3.815+1.232*AA72)*G72/1000</f>
        <v>10.059666624</v>
      </c>
      <c r="AV72">
        <f>(3.815+1.232*AB72)*H72/1000</f>
        <v>9.5471440399999992</v>
      </c>
      <c r="AW72">
        <f>(3.815+1.232*AC72)*I72/1000</f>
        <v>9.4357821600000005</v>
      </c>
      <c r="AX72">
        <f>(3.815+1.232*AD72)*J72/1000</f>
        <v>11.560919327999999</v>
      </c>
      <c r="AY72">
        <f>(3.815+1.232*AE72)*K72/1000</f>
        <v>10.29355488</v>
      </c>
      <c r="AZ72">
        <f>(3.815+1.232*AF72)*L72/1000</f>
        <v>8.670902911999999</v>
      </c>
      <c r="BA72">
        <f>(3.815+1.232*AG72)*M72/1000</f>
        <v>9.621887912</v>
      </c>
      <c r="BB72">
        <f>(3.815+1.232*AH72)*N72/1000</f>
        <v>9.4598851199999991</v>
      </c>
      <c r="BC72">
        <f>(3.815+1.232*AI72)*O72/1000</f>
        <v>9.235814615999999</v>
      </c>
      <c r="BD72">
        <f>(3.815+1.232*AJ72)*P72/1000</f>
        <v>9.5968376000000006</v>
      </c>
      <c r="BE72">
        <f>(3.815+1.232*AK72)*Q72/1000</f>
        <v>11.202699143999999</v>
      </c>
      <c r="BF72">
        <f>(3.815+1.232*AL72)*R72/1000</f>
        <v>12.034631952</v>
      </c>
    </row>
    <row r="73" spans="1:58">
      <c r="A73" s="41">
        <v>2533</v>
      </c>
      <c r="B73" s="41">
        <v>1926</v>
      </c>
      <c r="C73" s="41">
        <v>2258</v>
      </c>
      <c r="D73" s="41">
        <v>2332</v>
      </c>
      <c r="E73" s="41">
        <v>2182</v>
      </c>
      <c r="F73" s="41">
        <v>2067</v>
      </c>
      <c r="G73" s="41">
        <v>1802</v>
      </c>
      <c r="H73" s="41">
        <v>2530</v>
      </c>
      <c r="I73" s="41">
        <v>1937</v>
      </c>
      <c r="J73" s="41">
        <v>2816</v>
      </c>
      <c r="K73" s="41">
        <v>2682</v>
      </c>
      <c r="L73" s="41">
        <v>2335</v>
      </c>
      <c r="M73" s="41">
        <v>2242</v>
      </c>
      <c r="N73" s="41">
        <v>2275</v>
      </c>
      <c r="O73" s="41">
        <v>1793</v>
      </c>
      <c r="P73" s="41">
        <v>2110</v>
      </c>
      <c r="Q73" s="41">
        <v>2549</v>
      </c>
      <c r="R73" s="41">
        <v>2232</v>
      </c>
      <c r="U73" s="41">
        <v>0.88800000000000001</v>
      </c>
      <c r="V73" s="41">
        <v>0.96899999999999997</v>
      </c>
      <c r="W73" s="41">
        <v>0.877</v>
      </c>
      <c r="X73" s="41">
        <v>0.84</v>
      </c>
      <c r="Y73" s="41">
        <v>0.89800000000000002</v>
      </c>
      <c r="Z73" s="41">
        <v>0.98199999999999998</v>
      </c>
      <c r="AA73" s="41">
        <v>0.88600000000000001</v>
      </c>
      <c r="AB73" s="41">
        <v>0.79400000000000004</v>
      </c>
      <c r="AC73" s="41">
        <v>0.83199999999999996</v>
      </c>
      <c r="AD73" s="41">
        <v>0.86599999999999999</v>
      </c>
      <c r="AE73" s="41">
        <v>0.83699999999999997</v>
      </c>
      <c r="AF73" s="41">
        <v>0.92300000000000004</v>
      </c>
      <c r="AG73" s="41">
        <v>0.86299999999999999</v>
      </c>
      <c r="AH73" s="41">
        <v>0.85299999999999998</v>
      </c>
      <c r="AI73" s="41">
        <v>0.84599999999999997</v>
      </c>
      <c r="AJ73" s="41">
        <v>0.84</v>
      </c>
      <c r="AK73" s="41">
        <v>0.91200000000000003</v>
      </c>
      <c r="AL73" s="41">
        <v>0.89400000000000002</v>
      </c>
      <c r="AO73">
        <f>(3.815+1.232*U73)*A73/1000</f>
        <v>12.434537528</v>
      </c>
      <c r="AP73">
        <f>(3.815+1.232*V73)*B73/1000</f>
        <v>9.646964208</v>
      </c>
      <c r="AQ73">
        <f>(3.815+1.232*W73)*C73/1000</f>
        <v>11.053957712000001</v>
      </c>
      <c r="AR73">
        <f>(3.815+1.232*X73)*D73/1000</f>
        <v>11.309920159999999</v>
      </c>
      <c r="AS73">
        <f>(3.815+1.232*Y73)*E73/1000</f>
        <v>10.738355152</v>
      </c>
      <c r="AT73">
        <f>(3.815+1.232*Z73)*F73/1000</f>
        <v>10.386311207999999</v>
      </c>
      <c r="AU73">
        <f>(3.815+1.232*AA73)*G73/1000</f>
        <v>8.8416067040000001</v>
      </c>
      <c r="AV73">
        <f>(3.815+1.232*AB73)*H73/1000</f>
        <v>12.12681624</v>
      </c>
      <c r="AW73">
        <f>(3.815+1.232*AC73)*I73/1000</f>
        <v>9.3751264879999994</v>
      </c>
      <c r="AX73">
        <f>(3.815+1.232*AD73)*J73/1000</f>
        <v>13.747464191999999</v>
      </c>
      <c r="AY73">
        <f>(3.815+1.232*AE73)*K73/1000</f>
        <v>12.997465488</v>
      </c>
      <c r="AZ73">
        <f>(3.815+1.232*AF73)*L73/1000</f>
        <v>11.563237560000001</v>
      </c>
      <c r="BA73">
        <f>(3.815+1.232*AG73)*M73/1000</f>
        <v>10.936960272</v>
      </c>
      <c r="BB73">
        <f>(3.815+1.232*AH73)*N73/1000</f>
        <v>11.069913400000001</v>
      </c>
      <c r="BC73">
        <f>(3.815+1.232*AI73)*O73/1000</f>
        <v>8.7090886960000002</v>
      </c>
      <c r="BD73">
        <f>(3.815+1.232*AJ73)*P73/1000</f>
        <v>10.2332468</v>
      </c>
      <c r="BE73">
        <f>(3.815+1.232*AK73)*Q73/1000</f>
        <v>12.588450615999998</v>
      </c>
      <c r="BF73">
        <f>(3.815+1.232*AL73)*R73/1000</f>
        <v>10.973422655999999</v>
      </c>
    </row>
    <row r="74" spans="1:58">
      <c r="A74" s="41">
        <v>2239</v>
      </c>
      <c r="B74" s="41">
        <v>2076</v>
      </c>
      <c r="C74" s="41">
        <v>2474</v>
      </c>
      <c r="D74" s="41">
        <v>2419</v>
      </c>
      <c r="E74" s="41">
        <v>2270</v>
      </c>
      <c r="F74" s="41">
        <v>2288</v>
      </c>
      <c r="G74" s="41">
        <v>2118</v>
      </c>
      <c r="H74" s="41">
        <v>1613</v>
      </c>
      <c r="I74" s="41">
        <v>1756</v>
      </c>
      <c r="J74" s="41">
        <v>2243</v>
      </c>
      <c r="K74" s="41">
        <v>2106</v>
      </c>
      <c r="L74" s="41">
        <v>2461</v>
      </c>
      <c r="M74" s="41">
        <v>2041</v>
      </c>
      <c r="N74" s="41">
        <v>2005</v>
      </c>
      <c r="O74" s="41">
        <v>1952</v>
      </c>
      <c r="P74" s="41">
        <v>2120</v>
      </c>
      <c r="Q74" s="41">
        <v>2301</v>
      </c>
      <c r="R74" s="41">
        <v>2174</v>
      </c>
      <c r="U74" s="41">
        <v>0.82499999999999996</v>
      </c>
      <c r="V74" s="41">
        <v>0.95299999999999996</v>
      </c>
      <c r="W74" s="41">
        <v>0.91500000000000004</v>
      </c>
      <c r="X74" s="41">
        <v>0.81599999999999995</v>
      </c>
      <c r="Y74" s="41">
        <v>0.93600000000000005</v>
      </c>
      <c r="Z74" s="41">
        <v>0.96799999999999997</v>
      </c>
      <c r="AA74" s="41">
        <v>0.873</v>
      </c>
      <c r="AB74" s="41">
        <v>0.85599999999999998</v>
      </c>
      <c r="AC74" s="41">
        <v>0.85499999999999998</v>
      </c>
      <c r="AD74" s="41">
        <v>0.88</v>
      </c>
      <c r="AE74" s="41">
        <v>0.875</v>
      </c>
      <c r="AF74" s="41">
        <v>0.92800000000000005</v>
      </c>
      <c r="AG74" s="41">
        <v>0.91600000000000004</v>
      </c>
      <c r="AH74" s="41">
        <v>0.89</v>
      </c>
      <c r="AI74" s="41">
        <v>0.89900000000000002</v>
      </c>
      <c r="AJ74" s="41">
        <v>0.83399999999999996</v>
      </c>
      <c r="AK74" s="41">
        <v>0.84</v>
      </c>
      <c r="AL74" s="41">
        <v>0.89500000000000002</v>
      </c>
      <c r="AO74">
        <f>(3.815+1.232*U74)*A74/1000</f>
        <v>10.817504599999999</v>
      </c>
      <c r="AP74">
        <f>(3.815+1.232*V74)*B74/1000</f>
        <v>10.357363295999999</v>
      </c>
      <c r="AQ74">
        <f>(3.815+1.232*W74)*C74/1000</f>
        <v>12.227200720000001</v>
      </c>
      <c r="AR74">
        <f>(3.815+1.232*X74)*D74/1000</f>
        <v>11.660334727999999</v>
      </c>
      <c r="AS74">
        <f>(3.815+1.232*Y74)*E74/1000</f>
        <v>11.277705039999999</v>
      </c>
      <c r="AT74">
        <f>(3.815+1.232*Z74)*F74/1000</f>
        <v>11.457333888000001</v>
      </c>
      <c r="AU74">
        <f>(3.815+1.232*AA74)*G74/1000</f>
        <v>10.358155247999999</v>
      </c>
      <c r="AV74">
        <f>(3.815+1.232*AB74)*H74/1000</f>
        <v>7.854651896</v>
      </c>
      <c r="AW74">
        <f>(3.815+1.232*AC74)*I74/1000</f>
        <v>8.5488401599999992</v>
      </c>
      <c r="AX74">
        <f>(3.815+1.232*AD74)*J74/1000</f>
        <v>10.988815880000001</v>
      </c>
      <c r="AY74">
        <f>(3.815+1.232*AE74)*K74/1000</f>
        <v>10.304658</v>
      </c>
      <c r="AZ74">
        <f>(3.815+1.232*AF74)*L74/1000</f>
        <v>12.202366456</v>
      </c>
      <c r="BA74">
        <f>(3.815+1.232*AG74)*M74/1000</f>
        <v>10.089707991999999</v>
      </c>
      <c r="BB74">
        <f>(3.815+1.232*AH74)*N74/1000</f>
        <v>9.847517400000001</v>
      </c>
      <c r="BC74">
        <f>(3.815+1.232*AI74)*O74/1000</f>
        <v>9.6088527360000011</v>
      </c>
      <c r="BD74">
        <f>(3.815+1.232*AJ74)*P74/1000</f>
        <v>10.26607456</v>
      </c>
      <c r="BE74">
        <f>(3.815+1.232*AK74)*Q74/1000</f>
        <v>11.15957388</v>
      </c>
      <c r="BF74">
        <f>(3.815+1.232*AL74)*R74/1000</f>
        <v>10.690949360000001</v>
      </c>
    </row>
    <row r="75" spans="1:58">
      <c r="A75" s="41">
        <v>2118</v>
      </c>
      <c r="B75" s="41">
        <v>2003</v>
      </c>
      <c r="C75" s="41">
        <v>2678</v>
      </c>
      <c r="D75" s="41">
        <v>2588</v>
      </c>
      <c r="E75" s="41">
        <v>2449</v>
      </c>
      <c r="F75" s="41">
        <v>2138</v>
      </c>
      <c r="G75" s="41">
        <v>2004</v>
      </c>
      <c r="H75" s="41">
        <v>1854</v>
      </c>
      <c r="I75" s="41">
        <v>1940</v>
      </c>
      <c r="J75" s="41">
        <v>2336</v>
      </c>
      <c r="K75" s="41">
        <v>2200</v>
      </c>
      <c r="L75" s="41">
        <v>2210</v>
      </c>
      <c r="M75" s="41">
        <v>2040</v>
      </c>
      <c r="N75" s="41">
        <v>1884</v>
      </c>
      <c r="O75" s="41">
        <v>1889</v>
      </c>
      <c r="P75" s="41">
        <v>2068</v>
      </c>
      <c r="Q75" s="41">
        <v>2208</v>
      </c>
      <c r="R75" s="41">
        <v>2808</v>
      </c>
      <c r="U75" s="41">
        <v>0.875</v>
      </c>
      <c r="V75" s="41">
        <v>0.93100000000000005</v>
      </c>
      <c r="W75" s="41">
        <v>0.94499999999999995</v>
      </c>
      <c r="X75" s="41">
        <v>0.85</v>
      </c>
      <c r="Y75" s="41">
        <v>0.89700000000000002</v>
      </c>
      <c r="Z75" s="41">
        <v>0.96899999999999997</v>
      </c>
      <c r="AA75" s="41">
        <v>0.88100000000000001</v>
      </c>
      <c r="AB75" s="41">
        <v>0.89900000000000002</v>
      </c>
      <c r="AC75" s="41">
        <v>0.872</v>
      </c>
      <c r="AD75" s="41">
        <v>0.85899999999999999</v>
      </c>
      <c r="AE75" s="41">
        <v>0.90800000000000003</v>
      </c>
      <c r="AF75" s="41">
        <v>0.98499999999999999</v>
      </c>
      <c r="AG75" s="41">
        <v>0.90900000000000003</v>
      </c>
      <c r="AH75" s="41">
        <v>0.89200000000000002</v>
      </c>
      <c r="AI75" s="41">
        <v>0.91600000000000004</v>
      </c>
      <c r="AJ75" s="41">
        <v>0.84199999999999997</v>
      </c>
      <c r="AK75" s="41">
        <v>0.85899999999999999</v>
      </c>
      <c r="AL75" s="41">
        <v>0.95599999999999996</v>
      </c>
      <c r="AO75">
        <f>(3.815+1.232*U75)*A75/1000</f>
        <v>10.363374</v>
      </c>
      <c r="AP75">
        <f>(3.815+1.232*V75)*B75/1000</f>
        <v>9.9388699759999994</v>
      </c>
      <c r="AQ75">
        <f>(3.815+1.232*W75)*C75/1000</f>
        <v>13.33440472</v>
      </c>
      <c r="AR75">
        <f>(3.815+1.232*X75)*D75/1000</f>
        <v>12.5833736</v>
      </c>
      <c r="AS75">
        <f>(3.815+1.232*Y75)*E75/1000</f>
        <v>12.049334696000001</v>
      </c>
      <c r="AT75">
        <f>(3.815+1.232*Z75)*F75/1000</f>
        <v>10.708831503999999</v>
      </c>
      <c r="AU75">
        <f>(3.815+1.232*AA75)*G75/1000</f>
        <v>9.820385567999999</v>
      </c>
      <c r="AV75">
        <f>(3.815+1.232*AB75)*H75/1000</f>
        <v>9.1264410720000004</v>
      </c>
      <c r="AW75">
        <f>(3.815+1.232*AC75)*I75/1000</f>
        <v>9.4852497600000003</v>
      </c>
      <c r="AX75">
        <f>(3.815+1.232*AD75)*J75/1000</f>
        <v>11.384000768</v>
      </c>
      <c r="AY75">
        <f>(3.815+1.232*AE75)*K75/1000</f>
        <v>10.8540432</v>
      </c>
      <c r="AZ75">
        <f>(3.815+1.232*AF75)*L75/1000</f>
        <v>11.113029200000001</v>
      </c>
      <c r="BA75">
        <f>(3.815+1.232*AG75)*M75/1000</f>
        <v>10.06717152</v>
      </c>
      <c r="BB75">
        <f>(3.815+1.232*AH75)*N75/1000</f>
        <v>9.2578704959999989</v>
      </c>
      <c r="BC75">
        <f>(3.815+1.232*AI75)*O75/1000</f>
        <v>9.3382941680000009</v>
      </c>
      <c r="BD75">
        <f>(3.815+1.232*AJ75)*P75/1000</f>
        <v>10.034647392</v>
      </c>
      <c r="BE75">
        <f>(3.815+1.232*AK75)*Q75/1000</f>
        <v>10.760219904</v>
      </c>
      <c r="BF75">
        <f>(3.815+1.232*AL75)*R75/1000</f>
        <v>14.019759935999998</v>
      </c>
    </row>
    <row r="76" spans="1:58">
      <c r="A76" s="41">
        <v>2066</v>
      </c>
      <c r="B76" s="41">
        <v>2450</v>
      </c>
      <c r="C76" s="41">
        <v>2434</v>
      </c>
      <c r="D76" s="41">
        <v>2297</v>
      </c>
      <c r="E76" s="41">
        <v>2836</v>
      </c>
      <c r="F76" s="41">
        <v>2116</v>
      </c>
      <c r="G76" s="41">
        <v>2028</v>
      </c>
      <c r="H76" s="41">
        <v>2104</v>
      </c>
      <c r="I76" s="41">
        <v>1628</v>
      </c>
      <c r="J76" s="41">
        <v>2431</v>
      </c>
      <c r="K76" s="41">
        <v>2085</v>
      </c>
      <c r="L76" s="41">
        <v>2163</v>
      </c>
      <c r="M76" s="41">
        <v>2421</v>
      </c>
      <c r="N76" s="41">
        <v>1932</v>
      </c>
      <c r="O76" s="41">
        <v>1882</v>
      </c>
      <c r="P76" s="41">
        <v>2207</v>
      </c>
      <c r="Q76" s="41">
        <v>2123</v>
      </c>
      <c r="R76" s="41">
        <v>2979</v>
      </c>
      <c r="U76" s="41">
        <v>0.85299999999999998</v>
      </c>
      <c r="V76" s="41">
        <v>0.94399999999999995</v>
      </c>
      <c r="W76" s="41">
        <v>0.88700000000000001</v>
      </c>
      <c r="X76" s="41">
        <v>0.89600000000000002</v>
      </c>
      <c r="Y76" s="41">
        <v>0.92900000000000005</v>
      </c>
      <c r="Z76" s="41">
        <v>0.98699999999999999</v>
      </c>
      <c r="AA76" s="41">
        <v>0.84</v>
      </c>
      <c r="AB76" s="41">
        <v>0.90500000000000003</v>
      </c>
      <c r="AC76" s="41">
        <v>0.90400000000000003</v>
      </c>
      <c r="AD76" s="41">
        <v>0.83</v>
      </c>
      <c r="AE76" s="41">
        <v>0.93400000000000005</v>
      </c>
      <c r="AF76" s="41">
        <v>0.94799999999999995</v>
      </c>
      <c r="AG76" s="41">
        <v>0.89800000000000002</v>
      </c>
      <c r="AH76" s="41">
        <v>0.94899999999999995</v>
      </c>
      <c r="AI76" s="41">
        <v>0.94799999999999995</v>
      </c>
      <c r="AJ76" s="41">
        <v>0.80300000000000005</v>
      </c>
      <c r="AK76" s="41">
        <v>0.89700000000000002</v>
      </c>
      <c r="AL76" s="41">
        <v>0.94299999999999995</v>
      </c>
      <c r="AO76">
        <f>(3.815+1.232*U76)*A76/1000</f>
        <v>10.052941136000001</v>
      </c>
      <c r="AP76">
        <f>(3.815+1.232*V76)*B76/1000</f>
        <v>12.196119599999999</v>
      </c>
      <c r="AQ76">
        <f>(3.815+1.232*W76)*C76/1000</f>
        <v>11.945546256</v>
      </c>
      <c r="AR76">
        <f>(3.815+1.232*X76)*D76/1000</f>
        <v>11.298648984000002</v>
      </c>
      <c r="AS76">
        <f>(3.815+1.232*Y76)*E76/1000</f>
        <v>14.065221407999999</v>
      </c>
      <c r="AT76">
        <f>(3.815+1.232*Z76)*F76/1000</f>
        <v>10.645562143999999</v>
      </c>
      <c r="AU76">
        <f>(3.815+1.232*AA76)*G76/1000</f>
        <v>9.8355566399999983</v>
      </c>
      <c r="AV76">
        <f>(3.815+1.232*AB76)*H76/1000</f>
        <v>10.372635839999999</v>
      </c>
      <c r="AW76">
        <f>(3.815+1.232*AC76)*I76/1000</f>
        <v>8.0239691840000003</v>
      </c>
      <c r="AX76">
        <f>(3.815+1.232*AD76)*J76/1000</f>
        <v>11.76010836</v>
      </c>
      <c r="AY76">
        <f>(3.815+1.232*AE76)*K76/1000</f>
        <v>10.35345948</v>
      </c>
      <c r="AZ76">
        <f>(3.815+1.232*AF76)*L76/1000</f>
        <v>10.778090568</v>
      </c>
      <c r="BA76">
        <f>(3.815+1.232*AG76)*M76/1000</f>
        <v>11.914554455999999</v>
      </c>
      <c r="BB76">
        <f>(3.815+1.232*AH76)*N76/1000</f>
        <v>9.629412576</v>
      </c>
      <c r="BC76">
        <f>(3.815+1.232*AI76)*O76/1000</f>
        <v>9.3778855520000004</v>
      </c>
      <c r="BD76">
        <f>(3.815+1.232*AJ76)*P76/1000</f>
        <v>10.603081271999999</v>
      </c>
      <c r="BE76">
        <f>(3.815+1.232*AK76)*Q76/1000</f>
        <v>10.445380792</v>
      </c>
      <c r="BF76">
        <f>(3.815+1.232*AL76)*R76/1000</f>
        <v>14.825815704</v>
      </c>
    </row>
    <row r="77" spans="1:58">
      <c r="A77" s="41">
        <v>2183</v>
      </c>
      <c r="B77" s="41">
        <v>2766</v>
      </c>
      <c r="C77" s="41">
        <v>2215</v>
      </c>
      <c r="D77" s="41">
        <v>3113</v>
      </c>
      <c r="E77" s="41">
        <v>2786</v>
      </c>
      <c r="F77" s="41">
        <v>2361</v>
      </c>
      <c r="G77" s="41">
        <v>2233</v>
      </c>
      <c r="H77" s="41">
        <v>1583</v>
      </c>
      <c r="I77" s="41">
        <v>1871</v>
      </c>
      <c r="J77" s="41">
        <v>2798</v>
      </c>
      <c r="K77" s="41">
        <v>2084</v>
      </c>
      <c r="L77" s="41">
        <v>2423</v>
      </c>
      <c r="M77" s="41">
        <v>1971</v>
      </c>
      <c r="N77" s="41">
        <v>2256</v>
      </c>
      <c r="O77" s="41">
        <v>2483</v>
      </c>
      <c r="P77" s="41">
        <v>2257</v>
      </c>
      <c r="Q77" s="41">
        <v>1984</v>
      </c>
      <c r="R77" s="41">
        <v>2728</v>
      </c>
      <c r="U77" s="41">
        <v>0.86499999999999999</v>
      </c>
      <c r="V77" s="41">
        <v>0.92</v>
      </c>
      <c r="W77" s="41">
        <v>0.85899999999999999</v>
      </c>
      <c r="X77" s="41">
        <v>0.91900000000000004</v>
      </c>
      <c r="Y77" s="41">
        <v>0.90100000000000002</v>
      </c>
      <c r="Z77" s="41">
        <v>0.90300000000000002</v>
      </c>
      <c r="AA77" s="41">
        <v>0.84099999999999997</v>
      </c>
      <c r="AB77" s="41">
        <v>0.83299999999999996</v>
      </c>
      <c r="AC77" s="41">
        <v>0.79800000000000004</v>
      </c>
      <c r="AD77" s="41">
        <v>0.90100000000000002</v>
      </c>
      <c r="AE77" s="41">
        <v>0.91900000000000004</v>
      </c>
      <c r="AF77" s="41">
        <v>0.89600000000000002</v>
      </c>
      <c r="AG77" s="41">
        <v>0.82699999999999996</v>
      </c>
      <c r="AH77" s="41">
        <v>0.95799999999999996</v>
      </c>
      <c r="AI77" s="41">
        <v>0.91600000000000004</v>
      </c>
      <c r="AJ77" s="41">
        <v>0.76100000000000001</v>
      </c>
      <c r="AK77" s="41">
        <v>0.92400000000000004</v>
      </c>
      <c r="AL77" s="41">
        <v>0.92600000000000005</v>
      </c>
      <c r="AO77">
        <f>(3.815+1.232*U77)*A77/1000</f>
        <v>10.654524439999999</v>
      </c>
      <c r="AP77">
        <f>(3.815+1.232*V77)*B77/1000</f>
        <v>13.687385039999999</v>
      </c>
      <c r="AQ77">
        <f>(3.815+1.232*W77)*C77/1000</f>
        <v>10.794332919999999</v>
      </c>
      <c r="AR77">
        <f>(3.815+1.232*X77)*D77/1000</f>
        <v>15.400658503999999</v>
      </c>
      <c r="AS77">
        <f>(3.815+1.232*Y77)*E77/1000</f>
        <v>13.721139151999999</v>
      </c>
      <c r="AT77">
        <f>(3.815+1.232*Z77)*F77/1000</f>
        <v>11.633818056000001</v>
      </c>
      <c r="AU77">
        <f>(3.815+1.232*AA77)*G77/1000</f>
        <v>10.832533095999999</v>
      </c>
      <c r="AV77">
        <f>(3.815+1.232*AB77)*H77/1000</f>
        <v>7.6637082479999989</v>
      </c>
      <c r="AW77">
        <f>(3.815+1.232*AC77)*I77/1000</f>
        <v>8.9773124559999999</v>
      </c>
      <c r="AX77">
        <f>(3.815+1.232*AD77)*J77/1000</f>
        <v>13.780239536</v>
      </c>
      <c r="AY77">
        <f>(3.815+1.232*AE77)*K77/1000</f>
        <v>10.309981471999999</v>
      </c>
      <c r="AZ77">
        <f>(3.815+1.232*AF77)*L77/1000</f>
        <v>11.918426856</v>
      </c>
      <c r="BA77">
        <f>(3.815+1.232*AG77)*M77/1000</f>
        <v>9.5275459439999999</v>
      </c>
      <c r="BB77">
        <f>(3.815+1.232*AH77)*N77/1000</f>
        <v>11.269297535999998</v>
      </c>
      <c r="BC77">
        <f>(3.815+1.232*AI77)*O77/1000</f>
        <v>12.274740295999999</v>
      </c>
      <c r="BD77">
        <f>(3.815+1.232*AJ77)*P77/1000</f>
        <v>10.726509864000001</v>
      </c>
      <c r="BE77">
        <f>(3.815+1.232*AK77)*Q77/1000</f>
        <v>9.8274821120000002</v>
      </c>
      <c r="BF77">
        <f>(3.815+1.232*AL77)*R77/1000</f>
        <v>13.519509695999998</v>
      </c>
    </row>
    <row r="78" spans="1:58">
      <c r="A78" s="41">
        <v>2044</v>
      </c>
      <c r="B78" s="41">
        <v>2496</v>
      </c>
      <c r="C78" s="41">
        <v>2054</v>
      </c>
      <c r="D78" s="41">
        <v>2998</v>
      </c>
      <c r="E78" s="41">
        <v>2417</v>
      </c>
      <c r="F78" s="41">
        <v>2402</v>
      </c>
      <c r="G78" s="41">
        <v>1769</v>
      </c>
      <c r="H78" s="41">
        <v>1976</v>
      </c>
      <c r="I78" s="41">
        <v>1952</v>
      </c>
      <c r="J78" s="41">
        <v>2290</v>
      </c>
      <c r="K78" s="41">
        <v>2828</v>
      </c>
      <c r="L78" s="41">
        <v>2382</v>
      </c>
      <c r="M78" s="41">
        <v>2217</v>
      </c>
      <c r="N78" s="41">
        <v>1941</v>
      </c>
      <c r="O78" s="41">
        <v>2109</v>
      </c>
      <c r="P78" s="41">
        <v>2633</v>
      </c>
      <c r="Q78" s="41">
        <v>2509</v>
      </c>
      <c r="R78" s="41">
        <v>2016</v>
      </c>
      <c r="U78" s="41">
        <v>0.92600000000000005</v>
      </c>
      <c r="V78" s="41">
        <v>0.95299999999999996</v>
      </c>
      <c r="W78" s="41">
        <v>0.90100000000000002</v>
      </c>
      <c r="X78" s="41">
        <v>0.93</v>
      </c>
      <c r="Y78" s="41">
        <v>0.83399999999999996</v>
      </c>
      <c r="Z78" s="41">
        <v>0.93400000000000005</v>
      </c>
      <c r="AA78" s="41">
        <v>0.91500000000000004</v>
      </c>
      <c r="AB78" s="41">
        <v>0.80300000000000005</v>
      </c>
      <c r="AC78" s="41">
        <v>0.84499999999999997</v>
      </c>
      <c r="AD78" s="41">
        <v>0.92</v>
      </c>
      <c r="AE78" s="41">
        <v>0.91800000000000004</v>
      </c>
      <c r="AF78" s="41">
        <v>0.873</v>
      </c>
      <c r="AG78" s="41">
        <v>0.83799999999999997</v>
      </c>
      <c r="AH78" s="41">
        <v>0.97</v>
      </c>
      <c r="AI78" s="41">
        <v>0.89</v>
      </c>
      <c r="AJ78" s="41">
        <v>0.84199999999999997</v>
      </c>
      <c r="AK78" s="41">
        <v>0.89400000000000002</v>
      </c>
      <c r="AL78" s="41">
        <v>0.873</v>
      </c>
      <c r="AO78">
        <f>(3.815+1.232*U78)*A78/1000</f>
        <v>10.129720608</v>
      </c>
      <c r="AP78">
        <f>(3.815+1.232*V78)*B78/1000</f>
        <v>12.452783616000001</v>
      </c>
      <c r="AQ78">
        <f>(3.815+1.232*W78)*C78/1000</f>
        <v>10.116015728000001</v>
      </c>
      <c r="AR78">
        <f>(3.815+1.232*X78)*D78/1000</f>
        <v>14.872358480000001</v>
      </c>
      <c r="AS78">
        <f>(3.815+1.232*Y78)*E78/1000</f>
        <v>11.704293495999998</v>
      </c>
      <c r="AT78">
        <f>(3.815+1.232*Z78)*F78/1000</f>
        <v>11.927582576000001</v>
      </c>
      <c r="AU78">
        <f>(3.815+1.232*AA78)*G78/1000</f>
        <v>8.7428933200000003</v>
      </c>
      <c r="AV78">
        <f>(3.815+1.232*AB78)*H78/1000</f>
        <v>9.4932888959999993</v>
      </c>
      <c r="AW78">
        <f>(3.815+1.232*AC78)*I78/1000</f>
        <v>9.4789900799999991</v>
      </c>
      <c r="AX78">
        <f>(3.815+1.232*AD78)*J78/1000</f>
        <v>11.331927599999998</v>
      </c>
      <c r="AY78">
        <f>(3.815+1.232*AE78)*K78/1000</f>
        <v>13.987220127999999</v>
      </c>
      <c r="AZ78">
        <f>(3.815+1.232*AF78)*L78/1000</f>
        <v>11.649256751999999</v>
      </c>
      <c r="BA78">
        <f>(3.815+1.232*AG78)*M78/1000</f>
        <v>10.746721272</v>
      </c>
      <c r="BB78">
        <f>(3.815+1.232*AH78)*N78/1000</f>
        <v>9.7244876399999995</v>
      </c>
      <c r="BC78">
        <f>(3.815+1.232*AI78)*O78/1000</f>
        <v>10.35831132</v>
      </c>
      <c r="BD78">
        <f>(3.815+1.232*AJ78)*P78/1000</f>
        <v>12.776221752000001</v>
      </c>
      <c r="BE78">
        <f>(3.815+1.232*AK78)*Q78/1000</f>
        <v>12.335267672000001</v>
      </c>
      <c r="BF78">
        <f>(3.815+1.232*AL78)*R78/1000</f>
        <v>9.859320576</v>
      </c>
    </row>
    <row r="79" spans="1:58">
      <c r="A79" s="41">
        <v>2260</v>
      </c>
      <c r="B79" s="41">
        <v>2044</v>
      </c>
      <c r="C79" s="41">
        <v>2290</v>
      </c>
      <c r="D79" s="41">
        <v>2976</v>
      </c>
      <c r="E79" s="41">
        <v>2583</v>
      </c>
      <c r="F79" s="41">
        <v>2974</v>
      </c>
      <c r="G79" s="41">
        <v>1831</v>
      </c>
      <c r="H79" s="41">
        <v>2033</v>
      </c>
      <c r="I79" s="41">
        <v>1692</v>
      </c>
      <c r="J79" s="41">
        <v>2797</v>
      </c>
      <c r="K79" s="41">
        <v>2768</v>
      </c>
      <c r="L79" s="41">
        <v>2193</v>
      </c>
      <c r="M79" s="41">
        <v>1966</v>
      </c>
      <c r="N79" s="41">
        <v>2398</v>
      </c>
      <c r="O79" s="41">
        <v>2179</v>
      </c>
      <c r="P79" s="41">
        <v>2135</v>
      </c>
      <c r="Q79" s="41">
        <v>2985</v>
      </c>
      <c r="R79" s="41">
        <v>2581</v>
      </c>
      <c r="U79" s="41">
        <v>0.90500000000000003</v>
      </c>
      <c r="V79" s="41">
        <v>0.98899999999999999</v>
      </c>
      <c r="W79" s="41">
        <v>0.85699999999999998</v>
      </c>
      <c r="X79" s="41">
        <v>0.93400000000000005</v>
      </c>
      <c r="Y79" s="41">
        <v>0.84699999999999998</v>
      </c>
      <c r="Z79" s="41">
        <v>0.89800000000000002</v>
      </c>
      <c r="AA79" s="41">
        <v>0.88600000000000001</v>
      </c>
      <c r="AB79" s="41">
        <v>0.79300000000000004</v>
      </c>
      <c r="AC79" s="41">
        <v>0.83299999999999996</v>
      </c>
      <c r="AD79" s="41">
        <v>0.91200000000000003</v>
      </c>
      <c r="AE79" s="41">
        <v>0.92100000000000004</v>
      </c>
      <c r="AF79" s="41">
        <v>0.86799999999999999</v>
      </c>
      <c r="AG79" s="41">
        <v>0.89900000000000002</v>
      </c>
      <c r="AH79" s="41">
        <v>0.90100000000000002</v>
      </c>
      <c r="AI79" s="41">
        <v>0.83799999999999997</v>
      </c>
      <c r="AJ79" s="41">
        <v>0.85199999999999998</v>
      </c>
      <c r="AK79" s="41">
        <v>0.94499999999999995</v>
      </c>
      <c r="AL79" s="41">
        <v>0.82499999999999996</v>
      </c>
      <c r="AO79">
        <f>(3.815+1.232*U79)*A79/1000</f>
        <v>11.141709599999999</v>
      </c>
      <c r="AP79">
        <f>(3.815+1.232*V79)*B79/1000</f>
        <v>10.288367711999999</v>
      </c>
      <c r="AQ79">
        <f>(3.815+1.232*W79)*C79/1000</f>
        <v>11.154186959999999</v>
      </c>
      <c r="AR79">
        <f>(3.815+1.232*X79)*D79/1000</f>
        <v>14.777887488000001</v>
      </c>
      <c r="AS79">
        <f>(3.815+1.232*Y79)*E79/1000</f>
        <v>12.549515831999999</v>
      </c>
      <c r="AT79">
        <f>(3.815+1.232*Z79)*F79/1000</f>
        <v>14.636053264000001</v>
      </c>
      <c r="AU79">
        <f>(3.815+1.232*AA79)*G79/1000</f>
        <v>8.983896712</v>
      </c>
      <c r="AV79">
        <f>(3.815+1.232*AB79)*H79/1000</f>
        <v>9.7420872080000009</v>
      </c>
      <c r="AW79">
        <f>(3.815+1.232*AC79)*I79/1000</f>
        <v>8.1914051519999997</v>
      </c>
      <c r="AX79">
        <f>(3.815+1.232*AD79)*J79/1000</f>
        <v>13.813219448</v>
      </c>
      <c r="AY79">
        <f>(3.815+1.232*AE79)*K79/1000</f>
        <v>13.700692095999999</v>
      </c>
      <c r="AZ79">
        <f>(3.815+1.232*AF79)*L79/1000</f>
        <v>10.711436568</v>
      </c>
      <c r="BA79">
        <f>(3.815+1.232*AG79)*M79/1000</f>
        <v>9.6777686880000005</v>
      </c>
      <c r="BB79">
        <f>(3.815+1.232*AH79)*N79/1000</f>
        <v>11.810226736000001</v>
      </c>
      <c r="BC79">
        <f>(3.815+1.232*AI79)*O79/1000</f>
        <v>10.562519463999999</v>
      </c>
      <c r="BD79">
        <f>(3.815+1.232*AJ79)*P79/1000</f>
        <v>10.386057639999999</v>
      </c>
      <c r="BE79">
        <f>(3.815+1.232*AK79)*Q79/1000</f>
        <v>14.863031400000001</v>
      </c>
      <c r="BF79">
        <f>(3.815+1.232*AL79)*R79/1000</f>
        <v>12.469843400000002</v>
      </c>
    </row>
    <row r="80" spans="1:58">
      <c r="A80" s="41">
        <v>1985</v>
      </c>
      <c r="B80" s="41">
        <v>2072</v>
      </c>
      <c r="C80" s="41">
        <v>2072</v>
      </c>
      <c r="D80" s="41">
        <v>2310</v>
      </c>
      <c r="E80" s="41">
        <v>2175</v>
      </c>
      <c r="F80" s="41">
        <v>2337</v>
      </c>
      <c r="G80" s="41">
        <v>2132</v>
      </c>
      <c r="H80" s="41">
        <v>1954</v>
      </c>
      <c r="I80" s="41">
        <v>1645</v>
      </c>
      <c r="J80" s="41">
        <v>2284</v>
      </c>
      <c r="K80" s="41">
        <v>2168</v>
      </c>
      <c r="L80" s="41">
        <v>2902</v>
      </c>
      <c r="M80" s="41">
        <v>2044</v>
      </c>
      <c r="N80" s="41">
        <v>2176</v>
      </c>
      <c r="O80" s="41">
        <v>2154</v>
      </c>
      <c r="P80" s="41">
        <v>2176</v>
      </c>
      <c r="Q80" s="41">
        <v>2148</v>
      </c>
      <c r="R80" s="41">
        <v>2195</v>
      </c>
      <c r="U80" s="41">
        <v>0.93600000000000005</v>
      </c>
      <c r="V80" s="41">
        <v>0.98499999999999999</v>
      </c>
      <c r="W80" s="41">
        <v>0.82399999999999995</v>
      </c>
      <c r="X80" s="41">
        <v>0.92</v>
      </c>
      <c r="Y80" s="41">
        <v>0.89400000000000002</v>
      </c>
      <c r="Z80" s="41">
        <v>0.85699999999999998</v>
      </c>
      <c r="AA80" s="41">
        <v>0.84599999999999997</v>
      </c>
      <c r="AB80" s="41">
        <v>0.81399999999999995</v>
      </c>
      <c r="AC80" s="41">
        <v>0.85699999999999998</v>
      </c>
      <c r="AD80" s="41">
        <v>0.84099999999999997</v>
      </c>
      <c r="AE80" s="41">
        <v>0.91200000000000003</v>
      </c>
      <c r="AF80" s="41">
        <v>0.91300000000000003</v>
      </c>
      <c r="AG80" s="41">
        <v>0.91300000000000003</v>
      </c>
      <c r="AH80" s="41">
        <v>0.92</v>
      </c>
      <c r="AI80" s="41">
        <v>0.85599999999999998</v>
      </c>
      <c r="AJ80" s="41">
        <v>0.81100000000000005</v>
      </c>
      <c r="AK80" s="41">
        <v>0.92200000000000004</v>
      </c>
      <c r="AL80" s="41">
        <v>0.81499999999999995</v>
      </c>
      <c r="AO80">
        <f>(3.815+1.232*U80)*A80/1000</f>
        <v>9.8617817199999998</v>
      </c>
      <c r="AP80">
        <f>(3.815+1.232*V80)*B80/1000</f>
        <v>10.419093440000001</v>
      </c>
      <c r="AQ80">
        <f>(3.815+1.232*W80)*C80/1000</f>
        <v>10.008108095999999</v>
      </c>
      <c r="AR80">
        <f>(3.815+1.232*X80)*D80/1000</f>
        <v>11.4308964</v>
      </c>
      <c r="AS80">
        <f>(3.815+1.232*Y80)*E80/1000</f>
        <v>10.693187399999999</v>
      </c>
      <c r="AT80">
        <f>(3.815+1.232*Z80)*F80/1000</f>
        <v>11.383115688</v>
      </c>
      <c r="AU80">
        <f>(3.815+1.232*AA80)*G80/1000</f>
        <v>10.355703904</v>
      </c>
      <c r="AV80">
        <f>(3.815+1.232*AB80)*H80/1000</f>
        <v>9.4140749919999998</v>
      </c>
      <c r="AW80">
        <f>(3.815+1.232*AC80)*I80/1000</f>
        <v>8.0125054799999997</v>
      </c>
      <c r="AX80">
        <f>(3.815+1.232*AD80)*J80/1000</f>
        <v>11.079939807999999</v>
      </c>
      <c r="AY80">
        <f>(3.815+1.232*AE80)*K80/1000</f>
        <v>10.706850112</v>
      </c>
      <c r="AZ80">
        <f>(3.815+1.232*AF80)*L80/1000</f>
        <v>14.335346032000002</v>
      </c>
      <c r="BA80">
        <f>(3.815+1.232*AG80)*M80/1000</f>
        <v>10.096983904</v>
      </c>
      <c r="BB80">
        <f>(3.815+1.232*AH80)*N80/1000</f>
        <v>10.76780544</v>
      </c>
      <c r="BC80">
        <f>(3.815+1.232*AI80)*O80/1000</f>
        <v>10.489101167999999</v>
      </c>
      <c r="BD80">
        <f>(3.815+1.232*AJ80)*P80/1000</f>
        <v>10.475594752000001</v>
      </c>
      <c r="BE80">
        <f>(3.815+1.232*AK80)*Q80/1000</f>
        <v>10.634541791999998</v>
      </c>
      <c r="BF80">
        <f>(3.815+1.232*AL80)*R80/1000</f>
        <v>10.577880599999999</v>
      </c>
    </row>
    <row r="81" spans="1:58">
      <c r="A81" s="41">
        <v>2224</v>
      </c>
      <c r="B81" s="41">
        <v>2127</v>
      </c>
      <c r="C81" s="41">
        <v>2309</v>
      </c>
      <c r="D81" s="41">
        <v>2492</v>
      </c>
      <c r="E81" s="41">
        <v>2439</v>
      </c>
      <c r="F81" s="41">
        <v>2251</v>
      </c>
      <c r="G81" s="41">
        <v>2303</v>
      </c>
      <c r="H81" s="41">
        <v>2214</v>
      </c>
      <c r="I81" s="41">
        <v>1892</v>
      </c>
      <c r="J81" s="41">
        <v>2620</v>
      </c>
      <c r="K81" s="41">
        <v>2292</v>
      </c>
      <c r="L81" s="41">
        <v>2555</v>
      </c>
      <c r="M81" s="41">
        <v>2295</v>
      </c>
      <c r="N81" s="41">
        <v>2126</v>
      </c>
      <c r="O81" s="41">
        <v>1924</v>
      </c>
      <c r="P81" s="41">
        <v>2301</v>
      </c>
      <c r="Q81" s="41">
        <v>2870</v>
      </c>
      <c r="R81" s="41">
        <v>2566</v>
      </c>
      <c r="U81" s="41">
        <v>0.88300000000000001</v>
      </c>
      <c r="V81" s="41">
        <v>0.91400000000000003</v>
      </c>
      <c r="W81" s="41">
        <v>0.84499999999999997</v>
      </c>
      <c r="X81" s="41">
        <v>0.84099999999999997</v>
      </c>
      <c r="Y81" s="41">
        <v>0.83199999999999996</v>
      </c>
      <c r="Z81" s="41">
        <v>0.88900000000000001</v>
      </c>
      <c r="AA81" s="41">
        <v>0.81299999999999994</v>
      </c>
      <c r="AB81" s="41">
        <v>0.78700000000000003</v>
      </c>
      <c r="AC81" s="41">
        <v>0.85599999999999998</v>
      </c>
      <c r="AD81" s="41">
        <v>0.85299999999999998</v>
      </c>
      <c r="AE81" s="41">
        <v>0.85899999999999999</v>
      </c>
      <c r="AF81" s="41">
        <v>0.94599999999999995</v>
      </c>
      <c r="AG81" s="41">
        <v>0.86299999999999999</v>
      </c>
      <c r="AH81" s="41">
        <v>0.84799999999999998</v>
      </c>
      <c r="AI81" s="41">
        <v>0.91200000000000003</v>
      </c>
      <c r="AJ81" s="41">
        <v>0.79500000000000004</v>
      </c>
      <c r="AK81" s="41">
        <v>0.88300000000000001</v>
      </c>
      <c r="AL81" s="41">
        <v>0.81899999999999995</v>
      </c>
      <c r="AO81">
        <f>(3.815+1.232*U81)*A81/1000</f>
        <v>10.903951744</v>
      </c>
      <c r="AP81">
        <f>(3.815+1.232*V81)*B81/1000</f>
        <v>10.509609096</v>
      </c>
      <c r="AQ81">
        <f>(3.815+1.232*W81)*C81/1000</f>
        <v>11.212596359999999</v>
      </c>
      <c r="AR81">
        <f>(3.815+1.232*X81)*D81/1000</f>
        <v>12.088971103999999</v>
      </c>
      <c r="AS81">
        <f>(3.815+1.232*Y81)*E81/1000</f>
        <v>11.804818535999999</v>
      </c>
      <c r="AT81">
        <f>(3.815+1.232*Z81)*F81/1000</f>
        <v>11.052968248000001</v>
      </c>
      <c r="AU81">
        <f>(3.815+1.232*AA81)*G81/1000</f>
        <v>11.092666648</v>
      </c>
      <c r="AV81">
        <f>(3.815+1.232*AB81)*H81/1000</f>
        <v>10.593068975999998</v>
      </c>
      <c r="AW81">
        <f>(3.815+1.232*AC81)*I81/1000</f>
        <v>9.2132680639999993</v>
      </c>
      <c r="AX81">
        <f>(3.815+1.232*AD81)*J81/1000</f>
        <v>12.74864752</v>
      </c>
      <c r="AY81">
        <f>(3.815+1.232*AE81)*K81/1000</f>
        <v>11.169576095999998</v>
      </c>
      <c r="AZ81">
        <f>(3.815+1.232*AF81)*L81/1000</f>
        <v>12.725105959999999</v>
      </c>
      <c r="BA81">
        <f>(3.815+1.232*AG81)*M81/1000</f>
        <v>11.195505720000002</v>
      </c>
      <c r="BB81">
        <f>(3.815+1.232*AH81)*N81/1000</f>
        <v>10.331798736</v>
      </c>
      <c r="BC81">
        <f>(3.815+1.232*AI81)*O81/1000</f>
        <v>9.5018356159999993</v>
      </c>
      <c r="BD81">
        <f>(3.815+1.232*AJ81)*P81/1000</f>
        <v>11.03200644</v>
      </c>
      <c r="BE81">
        <f>(3.815+1.232*AK81)*Q81/1000</f>
        <v>14.07119672</v>
      </c>
      <c r="BF81">
        <f>(3.815+1.232*AL81)*R81/1000</f>
        <v>12.378404528000001</v>
      </c>
    </row>
    <row r="82" spans="1:58">
      <c r="A82" s="41">
        <v>2125</v>
      </c>
      <c r="B82" s="41">
        <v>1826</v>
      </c>
      <c r="C82" s="41">
        <v>2023</v>
      </c>
      <c r="D82" s="41">
        <v>2142</v>
      </c>
      <c r="E82" s="41">
        <v>1998</v>
      </c>
      <c r="F82" s="41">
        <v>2175</v>
      </c>
      <c r="G82" s="41">
        <v>1930</v>
      </c>
      <c r="H82" s="41">
        <v>1779</v>
      </c>
      <c r="I82" s="41">
        <v>2514</v>
      </c>
      <c r="J82" s="41">
        <v>2539</v>
      </c>
      <c r="K82" s="41">
        <v>2252</v>
      </c>
      <c r="L82" s="41">
        <v>2153</v>
      </c>
      <c r="M82" s="41">
        <v>2107</v>
      </c>
      <c r="N82" s="41">
        <v>2139</v>
      </c>
      <c r="O82" s="41">
        <v>2186</v>
      </c>
      <c r="P82" s="41">
        <v>1897</v>
      </c>
      <c r="Q82" s="41">
        <v>2441</v>
      </c>
      <c r="R82" s="41">
        <v>1906</v>
      </c>
      <c r="U82" s="41">
        <v>0.92500000000000004</v>
      </c>
      <c r="V82" s="41">
        <v>0.94599999999999995</v>
      </c>
      <c r="W82" s="41">
        <v>0.84899999999999998</v>
      </c>
      <c r="X82" s="41">
        <v>0.872</v>
      </c>
      <c r="Y82" s="41">
        <v>0.86099999999999999</v>
      </c>
      <c r="Z82" s="41">
        <v>0.88800000000000001</v>
      </c>
      <c r="AA82" s="41">
        <v>0.91700000000000004</v>
      </c>
      <c r="AB82" s="41">
        <v>0.88900000000000001</v>
      </c>
      <c r="AC82" s="41">
        <v>0.89200000000000002</v>
      </c>
      <c r="AD82" s="41">
        <v>0.93200000000000005</v>
      </c>
      <c r="AE82" s="41">
        <v>0.91400000000000003</v>
      </c>
      <c r="AF82" s="41">
        <v>0.92600000000000005</v>
      </c>
      <c r="AG82" s="41">
        <v>0.91200000000000003</v>
      </c>
      <c r="AH82" s="41">
        <v>0.88300000000000001</v>
      </c>
      <c r="AI82" s="41">
        <v>0.95</v>
      </c>
      <c r="AJ82" s="41">
        <v>0.82099999999999995</v>
      </c>
      <c r="AK82" s="41">
        <v>0.85799999999999998</v>
      </c>
      <c r="AL82" s="41">
        <v>0.90700000000000003</v>
      </c>
      <c r="AO82">
        <f>(3.815+1.232*U82)*A82/1000</f>
        <v>10.528525</v>
      </c>
      <c r="AP82">
        <f>(3.815+1.232*V82)*B82/1000</f>
        <v>9.0943418719999993</v>
      </c>
      <c r="AQ82">
        <f>(3.815+1.232*W82)*C82/1000</f>
        <v>9.8337382639999991</v>
      </c>
      <c r="AR82">
        <f>(3.815+1.232*X82)*D82/1000</f>
        <v>10.472889168</v>
      </c>
      <c r="AS82">
        <f>(3.815+1.232*Y82)*E82/1000</f>
        <v>9.7417524960000001</v>
      </c>
      <c r="AT82">
        <f>(3.815+1.232*Z82)*F82/1000</f>
        <v>10.6771098</v>
      </c>
      <c r="AU82">
        <f>(3.815+1.232*AA82)*G82/1000</f>
        <v>9.5433559199999998</v>
      </c>
      <c r="AV82">
        <f>(3.815+1.232*AB82)*H82/1000</f>
        <v>8.7353311920000003</v>
      </c>
      <c r="AW82">
        <f>(3.815+1.232*AC82)*I82/1000</f>
        <v>12.353655216</v>
      </c>
      <c r="AX82">
        <f>(3.815+1.232*AD82)*J82/1000</f>
        <v>12.601625736000001</v>
      </c>
      <c r="AY82">
        <f>(3.815+1.232*AE82)*K82/1000</f>
        <v>11.127240096000001</v>
      </c>
      <c r="AZ82">
        <f>(3.815+1.232*AF82)*L82/1000</f>
        <v>10.669906295999999</v>
      </c>
      <c r="BA82">
        <f>(3.815+1.232*AG82)*M82/1000</f>
        <v>10.405596487999999</v>
      </c>
      <c r="BB82">
        <f>(3.815+1.232*AH82)*N82/1000</f>
        <v>10.487208983999999</v>
      </c>
      <c r="BC82">
        <f>(3.815+1.232*AI82)*O82/1000</f>
        <v>10.8980844</v>
      </c>
      <c r="BD82">
        <f>(3.815+1.232*AJ82)*P82/1000</f>
        <v>9.1558173840000006</v>
      </c>
      <c r="BE82">
        <f>(3.815+1.232*AK82)*Q82/1000</f>
        <v>11.892688695999999</v>
      </c>
      <c r="BF82">
        <f>(3.815+1.232*AL82)*R82/1000</f>
        <v>9.4012001440000006</v>
      </c>
    </row>
    <row r="83" spans="1:58">
      <c r="A83" s="41">
        <v>2332</v>
      </c>
      <c r="B83" s="41">
        <v>2146</v>
      </c>
      <c r="C83" s="41">
        <v>1860</v>
      </c>
      <c r="D83" s="41">
        <v>2353</v>
      </c>
      <c r="E83" s="41">
        <v>3127</v>
      </c>
      <c r="F83" s="41">
        <v>2325</v>
      </c>
      <c r="G83" s="41">
        <v>1906</v>
      </c>
      <c r="H83" s="41">
        <v>2381</v>
      </c>
      <c r="I83" s="41">
        <v>1905</v>
      </c>
      <c r="J83" s="41">
        <v>2642</v>
      </c>
      <c r="K83" s="41">
        <v>2228</v>
      </c>
      <c r="L83" s="41">
        <v>2267</v>
      </c>
      <c r="M83" s="41">
        <v>1945</v>
      </c>
      <c r="N83" s="41">
        <v>2308</v>
      </c>
      <c r="O83" s="41">
        <v>2062</v>
      </c>
      <c r="P83" s="41">
        <v>2200</v>
      </c>
      <c r="Q83" s="41">
        <v>2281</v>
      </c>
      <c r="R83" s="41">
        <v>2346</v>
      </c>
      <c r="U83" s="41">
        <v>0.94899999999999995</v>
      </c>
      <c r="V83" s="41">
        <v>0.91300000000000003</v>
      </c>
      <c r="W83" s="41">
        <v>0.877</v>
      </c>
      <c r="X83" s="41">
        <v>0.875</v>
      </c>
      <c r="Y83" s="41">
        <v>0.88300000000000001</v>
      </c>
      <c r="Z83" s="41">
        <v>0.90300000000000002</v>
      </c>
      <c r="AA83" s="41">
        <v>0.871</v>
      </c>
      <c r="AB83" s="41">
        <v>0.94399999999999995</v>
      </c>
      <c r="AC83" s="41">
        <v>0.94099999999999995</v>
      </c>
      <c r="AD83" s="41">
        <v>0.91300000000000003</v>
      </c>
      <c r="AE83" s="41">
        <v>0.93200000000000005</v>
      </c>
      <c r="AF83" s="41">
        <v>0.90700000000000003</v>
      </c>
      <c r="AG83" s="41">
        <v>0.95899999999999996</v>
      </c>
      <c r="AH83" s="41">
        <v>0.94299999999999995</v>
      </c>
      <c r="AI83" s="41">
        <v>0.91500000000000004</v>
      </c>
      <c r="AJ83" s="41">
        <v>0.85099999999999998</v>
      </c>
      <c r="AK83" s="41">
        <v>0.84199999999999997</v>
      </c>
      <c r="AL83" s="41">
        <v>0.91900000000000004</v>
      </c>
      <c r="AO83">
        <f>(3.815+1.232*U83)*A83/1000</f>
        <v>11.623079776000001</v>
      </c>
      <c r="AP83">
        <f>(3.815+1.232*V83)*B83/1000</f>
        <v>10.600845136000002</v>
      </c>
      <c r="AQ83">
        <f>(3.815+1.232*W83)*C83/1000</f>
        <v>9.1055630400000016</v>
      </c>
      <c r="AR83">
        <f>(3.815+1.232*X83)*D83/1000</f>
        <v>11.513228999999999</v>
      </c>
      <c r="AS83">
        <f>(3.815+1.232*Y83)*E83/1000</f>
        <v>15.331230712</v>
      </c>
      <c r="AT83">
        <f>(3.815+1.232*Z83)*F83/1000</f>
        <v>11.456428199999998</v>
      </c>
      <c r="AU83">
        <f>(3.815+1.232*AA83)*G83/1000</f>
        <v>9.3166652320000019</v>
      </c>
      <c r="AV83">
        <f>(3.815+1.232*AB83)*H83/1000</f>
        <v>11.852637048</v>
      </c>
      <c r="AW83">
        <f>(3.815+1.232*AC83)*I83/1000</f>
        <v>9.4760643599999987</v>
      </c>
      <c r="AX83">
        <f>(3.815+1.232*AD83)*J83/1000</f>
        <v>13.050993872000001</v>
      </c>
      <c r="AY83">
        <f>(3.815+1.232*AE83)*K83/1000</f>
        <v>11.058063072000001</v>
      </c>
      <c r="AZ83">
        <f>(3.815+1.232*AF83)*L83/1000</f>
        <v>11.181805208</v>
      </c>
      <c r="BA83">
        <f>(3.815+1.232*AG83)*M83/1000</f>
        <v>9.7181691599999986</v>
      </c>
      <c r="BB83">
        <f>(3.815+1.232*AH83)*N83/1000</f>
        <v>11.486399008000001</v>
      </c>
      <c r="BC83">
        <f>(3.815+1.232*AI83)*O83/1000</f>
        <v>10.19098136</v>
      </c>
      <c r="BD83">
        <f>(3.815+1.232*AJ83)*P83/1000</f>
        <v>10.699550399999998</v>
      </c>
      <c r="BE83">
        <f>(3.815+1.232*AK83)*Q83/1000</f>
        <v>11.068196664</v>
      </c>
      <c r="BF83">
        <f>(3.815+1.232*AL83)*R83/1000</f>
        <v>11.606149968</v>
      </c>
    </row>
    <row r="84" spans="1:58">
      <c r="A84" s="41">
        <v>2338</v>
      </c>
      <c r="B84" s="41">
        <v>2454</v>
      </c>
      <c r="C84" s="41">
        <v>2089</v>
      </c>
      <c r="D84" s="41">
        <v>2274</v>
      </c>
      <c r="E84" s="41">
        <v>3077</v>
      </c>
      <c r="F84" s="41">
        <v>2253</v>
      </c>
      <c r="G84" s="41">
        <v>2048</v>
      </c>
      <c r="H84" s="41">
        <v>2067</v>
      </c>
      <c r="I84" s="41">
        <v>1830</v>
      </c>
      <c r="J84" s="41">
        <v>2350</v>
      </c>
      <c r="K84" s="41">
        <v>2121</v>
      </c>
      <c r="L84" s="41">
        <v>2105</v>
      </c>
      <c r="M84" s="41">
        <v>2044</v>
      </c>
      <c r="N84" s="41">
        <v>2017</v>
      </c>
      <c r="O84" s="41">
        <v>1963</v>
      </c>
      <c r="P84" s="41">
        <v>2168</v>
      </c>
      <c r="Q84" s="41">
        <v>2201</v>
      </c>
      <c r="R84" s="41">
        <v>2087</v>
      </c>
      <c r="U84" s="41">
        <v>0.88400000000000001</v>
      </c>
      <c r="V84" s="41">
        <v>0.93600000000000005</v>
      </c>
      <c r="W84" s="41">
        <v>0.84299999999999997</v>
      </c>
      <c r="X84" s="41">
        <v>0.83199999999999996</v>
      </c>
      <c r="Y84" s="41">
        <v>0.95299999999999996</v>
      </c>
      <c r="Z84" s="41">
        <v>0.86199999999999999</v>
      </c>
      <c r="AA84" s="41">
        <v>0.80100000000000005</v>
      </c>
      <c r="AB84" s="41">
        <v>0.82499999999999996</v>
      </c>
      <c r="AC84" s="41">
        <v>0.91300000000000003</v>
      </c>
      <c r="AD84" s="41">
        <v>0.84599999999999997</v>
      </c>
      <c r="AE84" s="41">
        <v>0.90900000000000003</v>
      </c>
      <c r="AF84" s="41">
        <v>0.91400000000000003</v>
      </c>
      <c r="AG84" s="41">
        <v>0.92700000000000005</v>
      </c>
      <c r="AH84" s="41">
        <v>0.92300000000000004</v>
      </c>
      <c r="AI84" s="41">
        <v>0.88600000000000001</v>
      </c>
      <c r="AJ84" s="41">
        <v>0.88400000000000001</v>
      </c>
      <c r="AK84" s="41">
        <v>0.873</v>
      </c>
      <c r="AL84" s="41">
        <v>0.90400000000000003</v>
      </c>
      <c r="AO84">
        <f>(3.815+1.232*U84)*A84/1000</f>
        <v>11.465757743999999</v>
      </c>
      <c r="AP84">
        <f>(3.815+1.232*V84)*B84/1000</f>
        <v>12.191845008</v>
      </c>
      <c r="AQ84">
        <f>(3.815+1.232*W84)*C84/1000</f>
        <v>10.139120264000001</v>
      </c>
      <c r="AR84">
        <f>(3.815+1.232*X84)*D84/1000</f>
        <v>11.006214575999998</v>
      </c>
      <c r="AS84">
        <f>(3.815+1.232*Y84)*E84/1000</f>
        <v>15.351448392</v>
      </c>
      <c r="AT84">
        <f>(3.815+1.232*Z84)*F84/1000</f>
        <v>10.987844952000001</v>
      </c>
      <c r="AU84">
        <f>(3.815+1.232*AA84)*G84/1000</f>
        <v>9.8341519359999996</v>
      </c>
      <c r="AV84">
        <f>(3.815+1.232*AB84)*H84/1000</f>
        <v>9.9865038000000013</v>
      </c>
      <c r="AW84">
        <f>(3.815+1.232*AC84)*I84/1000</f>
        <v>9.0398632800000023</v>
      </c>
      <c r="AX84">
        <f>(3.815+1.232*AD84)*J84/1000</f>
        <v>11.4145892</v>
      </c>
      <c r="AY84">
        <f>(3.815+1.232*AE84)*K84/1000</f>
        <v>10.466897447999999</v>
      </c>
      <c r="AZ84">
        <f>(3.815+1.232*AF84)*L84/1000</f>
        <v>10.400906040000001</v>
      </c>
      <c r="BA84">
        <f>(3.815+1.232*AG84)*M84/1000</f>
        <v>10.132238815999999</v>
      </c>
      <c r="BB84">
        <f>(3.815+1.232*AH84)*N84/1000</f>
        <v>9.9884583120000006</v>
      </c>
      <c r="BC84">
        <f>(3.815+1.232*AI84)*O84/1000</f>
        <v>9.6315615759999993</v>
      </c>
      <c r="BD84">
        <f>(3.815+1.232*AJ84)*P84/1000</f>
        <v>10.632062784</v>
      </c>
      <c r="BE84">
        <f>(3.815+1.232*AK84)*Q84/1000</f>
        <v>10.764069736</v>
      </c>
      <c r="BF84">
        <f>(3.815+1.232*AL84)*R84/1000</f>
        <v>10.286255335999998</v>
      </c>
    </row>
    <row r="85" spans="1:58">
      <c r="A85" s="41">
        <v>2274</v>
      </c>
      <c r="B85" s="41">
        <v>2142</v>
      </c>
      <c r="C85" s="41">
        <v>1983</v>
      </c>
      <c r="D85" s="41">
        <v>2279</v>
      </c>
      <c r="E85" s="41">
        <v>2148</v>
      </c>
      <c r="F85" s="41">
        <v>3294</v>
      </c>
      <c r="G85" s="41">
        <v>2074</v>
      </c>
      <c r="H85" s="41">
        <v>2009</v>
      </c>
      <c r="I85" s="41">
        <v>1878</v>
      </c>
      <c r="J85" s="41">
        <v>2699</v>
      </c>
      <c r="K85" s="41">
        <v>2113</v>
      </c>
      <c r="L85" s="41">
        <v>2234</v>
      </c>
      <c r="M85" s="41">
        <v>2361</v>
      </c>
      <c r="N85" s="41">
        <v>1976</v>
      </c>
      <c r="O85" s="41">
        <v>2018</v>
      </c>
      <c r="P85" s="41">
        <v>2211</v>
      </c>
      <c r="Q85" s="41">
        <v>2221</v>
      </c>
      <c r="R85" s="41">
        <v>2305</v>
      </c>
      <c r="U85" s="41">
        <v>0.88100000000000001</v>
      </c>
      <c r="V85" s="41">
        <v>0.90700000000000003</v>
      </c>
      <c r="W85" s="41">
        <v>0.81699999999999995</v>
      </c>
      <c r="X85" s="41">
        <v>0.80900000000000005</v>
      </c>
      <c r="Y85" s="41">
        <v>0.996</v>
      </c>
      <c r="Z85" s="41">
        <v>0.92100000000000004</v>
      </c>
      <c r="AA85" s="41">
        <v>0.84699999999999998</v>
      </c>
      <c r="AB85" s="41">
        <v>0.82699999999999996</v>
      </c>
      <c r="AC85" s="41">
        <v>0.873</v>
      </c>
      <c r="AD85" s="41">
        <v>0.84899999999999998</v>
      </c>
      <c r="AE85" s="41">
        <v>0.91200000000000003</v>
      </c>
      <c r="AF85" s="41">
        <v>0.88</v>
      </c>
      <c r="AG85" s="41">
        <v>0.89600000000000002</v>
      </c>
      <c r="AH85" s="41">
        <v>0.94</v>
      </c>
      <c r="AI85" s="41">
        <v>0.86</v>
      </c>
      <c r="AJ85" s="41">
        <v>0.85599999999999998</v>
      </c>
      <c r="AK85" s="41">
        <v>0.85299999999999998</v>
      </c>
      <c r="AL85" s="41">
        <v>0.84899999999999998</v>
      </c>
      <c r="AO85">
        <f>(3.815+1.232*U85)*A85/1000</f>
        <v>11.143491407999999</v>
      </c>
      <c r="AP85">
        <f>(3.815+1.232*V85)*B85/1000</f>
        <v>10.565252208</v>
      </c>
      <c r="AQ85">
        <f>(3.815+1.232*W85)*C85/1000</f>
        <v>9.5611217519999983</v>
      </c>
      <c r="AR85">
        <f>(3.815+1.232*X85)*D85/1000</f>
        <v>10.965836952</v>
      </c>
      <c r="AS85">
        <f>(3.815+1.232*Y85)*E85/1000</f>
        <v>10.830370656000001</v>
      </c>
      <c r="AT85">
        <f>(3.815+1.232*Z85)*F85/1000</f>
        <v>16.304219567999997</v>
      </c>
      <c r="AU85">
        <f>(3.815+1.232*AA85)*G85/1000</f>
        <v>10.076537296</v>
      </c>
      <c r="AV85">
        <f>(3.815+1.232*AB85)*H85/1000</f>
        <v>9.711232776000001</v>
      </c>
      <c r="AW85">
        <f>(3.815+1.232*AC85)*I85/1000</f>
        <v>9.184426607999999</v>
      </c>
      <c r="AX85">
        <f>(3.815+1.232*AD85)*J85/1000</f>
        <v>13.119752631999999</v>
      </c>
      <c r="AY85">
        <f>(3.815+1.232*AE85)*K85/1000</f>
        <v>10.435227992</v>
      </c>
      <c r="AZ85">
        <f>(3.815+1.232*AF85)*L85/1000</f>
        <v>10.944723440000001</v>
      </c>
      <c r="BA85">
        <f>(3.815+1.232*AG85)*M85/1000</f>
        <v>11.613456792000001</v>
      </c>
      <c r="BB85">
        <f>(3.815+1.232*AH85)*N85/1000</f>
        <v>9.826806079999999</v>
      </c>
      <c r="BC85">
        <f>(3.815+1.232*AI85)*O85/1000</f>
        <v>9.8367813600000016</v>
      </c>
      <c r="BD85">
        <f>(3.815+1.232*AJ85)*P85/1000</f>
        <v>10.766667911999999</v>
      </c>
      <c r="BE85">
        <f>(3.815+1.232*AK85)*Q85/1000</f>
        <v>10.807155016000001</v>
      </c>
      <c r="BF85">
        <f>(3.815+1.232*AL85)*R85/1000</f>
        <v>11.20453124</v>
      </c>
    </row>
    <row r="86" spans="1:58">
      <c r="A86" s="41">
        <v>2034</v>
      </c>
      <c r="B86" s="41">
        <v>2361</v>
      </c>
      <c r="C86" s="41">
        <v>2066</v>
      </c>
      <c r="D86" s="41">
        <v>2395</v>
      </c>
      <c r="E86" s="41">
        <v>2380</v>
      </c>
      <c r="F86" s="41">
        <v>2111</v>
      </c>
      <c r="G86" s="41">
        <v>2120</v>
      </c>
      <c r="H86" s="41">
        <v>1911</v>
      </c>
      <c r="I86" s="41">
        <v>1837</v>
      </c>
      <c r="J86" s="41">
        <v>2681</v>
      </c>
      <c r="K86" s="41">
        <v>2647</v>
      </c>
      <c r="L86" s="41">
        <v>2203</v>
      </c>
      <c r="M86" s="41">
        <v>2422</v>
      </c>
      <c r="N86" s="41">
        <v>2079</v>
      </c>
      <c r="O86" s="41">
        <v>2197</v>
      </c>
      <c r="P86" s="41">
        <v>2403</v>
      </c>
      <c r="Q86" s="41">
        <v>2262</v>
      </c>
      <c r="R86" s="41">
        <v>2128</v>
      </c>
      <c r="U86" s="41">
        <v>0.90500000000000003</v>
      </c>
      <c r="V86" s="41">
        <v>0.85899999999999999</v>
      </c>
      <c r="W86" s="41">
        <v>0.83699999999999997</v>
      </c>
      <c r="X86" s="41">
        <v>0.83199999999999996</v>
      </c>
      <c r="Y86" s="41">
        <v>0.95</v>
      </c>
      <c r="Z86" s="41">
        <v>0.92300000000000004</v>
      </c>
      <c r="AA86" s="41">
        <v>0.88800000000000001</v>
      </c>
      <c r="AB86" s="41">
        <v>0.82399999999999995</v>
      </c>
      <c r="AC86" s="41">
        <v>0.83899999999999997</v>
      </c>
      <c r="AD86" s="41">
        <v>0.9</v>
      </c>
      <c r="AE86" s="41">
        <v>0.94199999999999995</v>
      </c>
      <c r="AF86" s="41">
        <v>0.878</v>
      </c>
      <c r="AG86" s="41">
        <v>0.91600000000000004</v>
      </c>
      <c r="AH86" s="41">
        <v>0.90600000000000003</v>
      </c>
      <c r="AI86" s="41">
        <v>0.89600000000000002</v>
      </c>
      <c r="AJ86" s="41">
        <v>0.88300000000000001</v>
      </c>
      <c r="AK86" s="41">
        <v>0.85299999999999998</v>
      </c>
      <c r="AL86" s="41">
        <v>0.86099999999999999</v>
      </c>
      <c r="AO86">
        <f>(3.815+1.232*U86)*A86/1000</f>
        <v>10.02753864</v>
      </c>
      <c r="AP86">
        <f>(3.815+1.232*V86)*B86/1000</f>
        <v>11.505832967999998</v>
      </c>
      <c r="AQ86">
        <f>(3.815+1.232*W86)*C86/1000</f>
        <v>10.012216144</v>
      </c>
      <c r="AR86">
        <f>(3.815+1.232*X86)*D86/1000</f>
        <v>11.591857479999998</v>
      </c>
      <c r="AS86">
        <f>(3.815+1.232*Y86)*E86/1000</f>
        <v>11.865252</v>
      </c>
      <c r="AT86">
        <f>(3.815+1.232*Z86)*F86/1000</f>
        <v>10.453959096</v>
      </c>
      <c r="AU86">
        <f>(3.815+1.232*AA86)*G86/1000</f>
        <v>10.40711392</v>
      </c>
      <c r="AV86">
        <f>(3.815+1.232*AB86)*H86/1000</f>
        <v>9.230451047999999</v>
      </c>
      <c r="AW86">
        <f>(3.815+1.232*AC86)*I86/1000</f>
        <v>8.9069663759999997</v>
      </c>
      <c r="AX86">
        <f>(3.815+1.232*AD86)*J86/1000</f>
        <v>13.2007078</v>
      </c>
      <c r="AY86">
        <f>(3.815+1.232*AE86)*K86/1000</f>
        <v>13.170264968000001</v>
      </c>
      <c r="AZ86">
        <f>(3.815+1.232*AF86)*L86/1000</f>
        <v>10.787421288000001</v>
      </c>
      <c r="BA86">
        <f>(3.815+1.232*AG86)*M86/1000</f>
        <v>11.973186064</v>
      </c>
      <c r="BB86">
        <f>(3.815+1.232*AH86)*N86/1000</f>
        <v>10.251948168</v>
      </c>
      <c r="BC86">
        <f>(3.815+1.232*AI86)*O86/1000</f>
        <v>10.806761784000001</v>
      </c>
      <c r="BD86">
        <f>(3.815+1.232*AJ86)*P86/1000</f>
        <v>11.781562967999999</v>
      </c>
      <c r="BE86">
        <f>(3.815+1.232*AK86)*Q86/1000</f>
        <v>11.006656752000001</v>
      </c>
      <c r="BF86">
        <f>(3.815+1.232*AL86)*R86/1000</f>
        <v>10.375600256000002</v>
      </c>
    </row>
    <row r="87" spans="1:58">
      <c r="A87" s="41">
        <v>2335</v>
      </c>
      <c r="B87" s="41">
        <v>2078</v>
      </c>
      <c r="C87" s="41">
        <v>2296</v>
      </c>
      <c r="D87" s="41">
        <v>3106</v>
      </c>
      <c r="E87" s="41">
        <v>2230</v>
      </c>
      <c r="F87" s="41">
        <v>2299</v>
      </c>
      <c r="G87" s="41">
        <v>2067</v>
      </c>
      <c r="H87" s="41">
        <v>1711</v>
      </c>
      <c r="I87" s="41">
        <v>2018</v>
      </c>
      <c r="J87" s="41">
        <v>2503</v>
      </c>
      <c r="K87" s="41">
        <v>2220</v>
      </c>
      <c r="L87" s="41">
        <v>2775</v>
      </c>
      <c r="M87" s="41">
        <v>2220</v>
      </c>
      <c r="N87" s="41">
        <v>1996</v>
      </c>
      <c r="O87" s="41">
        <v>2134</v>
      </c>
      <c r="P87" s="41">
        <v>2078</v>
      </c>
      <c r="Q87" s="41">
        <v>2187</v>
      </c>
      <c r="R87" s="41">
        <v>2029</v>
      </c>
      <c r="U87" s="41">
        <v>0.92700000000000005</v>
      </c>
      <c r="V87" s="41">
        <v>0.873</v>
      </c>
      <c r="W87" s="41">
        <v>0.86399999999999999</v>
      </c>
      <c r="X87" s="41">
        <v>0.83</v>
      </c>
      <c r="Y87" s="41">
        <v>0.92</v>
      </c>
      <c r="Z87" s="41">
        <v>0.91800000000000004</v>
      </c>
      <c r="AA87" s="41">
        <v>0.86599999999999999</v>
      </c>
      <c r="AB87" s="41">
        <v>0.83</v>
      </c>
      <c r="AC87" s="41">
        <v>0.80900000000000005</v>
      </c>
      <c r="AD87" s="41">
        <v>0.91</v>
      </c>
      <c r="AE87" s="41">
        <v>0.92</v>
      </c>
      <c r="AF87" s="41">
        <v>0.88900000000000001</v>
      </c>
      <c r="AG87" s="41">
        <v>0.85299999999999998</v>
      </c>
      <c r="AH87" s="41">
        <v>0.88300000000000001</v>
      </c>
      <c r="AI87" s="41">
        <v>0.93899999999999995</v>
      </c>
      <c r="AJ87" s="41">
        <v>0.79</v>
      </c>
      <c r="AK87" s="41">
        <v>0.85499999999999998</v>
      </c>
      <c r="AL87" s="41">
        <v>0.84399999999999997</v>
      </c>
      <c r="AO87">
        <f>(3.815+1.232*U87)*A87/1000</f>
        <v>11.57474444</v>
      </c>
      <c r="AP87">
        <f>(3.815+1.232*V87)*B87/1000</f>
        <v>10.162533808000001</v>
      </c>
      <c r="AQ87">
        <f>(3.815+1.232*W87)*C87/1000</f>
        <v>11.203212607999999</v>
      </c>
      <c r="AR87">
        <f>(3.815+1.232*X87)*D87/1000</f>
        <v>15.02546136</v>
      </c>
      <c r="AS87">
        <f>(3.815+1.232*Y87)*E87/1000</f>
        <v>11.035021199999999</v>
      </c>
      <c r="AT87">
        <f>(3.815+1.232*Z87)*F87/1000</f>
        <v>11.370798824</v>
      </c>
      <c r="AU87">
        <f>(3.815+1.232*AA87)*G87/1000</f>
        <v>10.090912103999999</v>
      </c>
      <c r="AV87">
        <f>(3.815+1.232*AB87)*H87/1000</f>
        <v>8.2770651599999994</v>
      </c>
      <c r="AW87">
        <f>(3.815+1.232*AC87)*I87/1000</f>
        <v>9.7099863840000005</v>
      </c>
      <c r="AX87">
        <f>(3.815+1.232*AD87)*J87/1000</f>
        <v>12.355108360000001</v>
      </c>
      <c r="AY87">
        <f>(3.815+1.232*AE87)*K87/1000</f>
        <v>10.9855368</v>
      </c>
      <c r="AZ87">
        <f>(3.815+1.232*AF87)*L87/1000</f>
        <v>13.6259382</v>
      </c>
      <c r="BA87">
        <f>(3.815+1.232*AG87)*M87/1000</f>
        <v>10.802289120000001</v>
      </c>
      <c r="BB87">
        <f>(3.815+1.232*AH87)*N87/1000</f>
        <v>9.7861005759999991</v>
      </c>
      <c r="BC87">
        <f>(3.815+1.232*AI87)*O87/1000</f>
        <v>10.609923631999999</v>
      </c>
      <c r="BD87">
        <f>(3.815+1.232*AJ87)*P87/1000</f>
        <v>9.9500458400000014</v>
      </c>
      <c r="BE87">
        <f>(3.815+1.232*AK87)*Q87/1000</f>
        <v>10.647103319999999</v>
      </c>
      <c r="BF87">
        <f>(3.815+1.232*AL87)*R87/1000</f>
        <v>9.8504054320000005</v>
      </c>
    </row>
    <row r="88" spans="1:58">
      <c r="A88" s="41">
        <v>2016</v>
      </c>
      <c r="B88" s="41">
        <v>2466</v>
      </c>
      <c r="C88" s="41">
        <v>1940</v>
      </c>
      <c r="D88" s="41">
        <v>2707</v>
      </c>
      <c r="E88" s="41">
        <v>2769</v>
      </c>
      <c r="F88" s="41">
        <v>2242</v>
      </c>
      <c r="G88" s="41">
        <v>1912</v>
      </c>
      <c r="H88" s="41">
        <v>1945</v>
      </c>
      <c r="I88" s="41">
        <v>2438</v>
      </c>
      <c r="J88" s="41">
        <v>2571</v>
      </c>
      <c r="K88" s="41">
        <v>2300</v>
      </c>
      <c r="L88" s="41">
        <v>3208</v>
      </c>
      <c r="M88" s="41">
        <v>2072</v>
      </c>
      <c r="N88" s="41">
        <v>2131</v>
      </c>
      <c r="O88" s="41">
        <v>2327</v>
      </c>
      <c r="P88" s="41">
        <v>2135</v>
      </c>
      <c r="Q88" s="41">
        <v>2637</v>
      </c>
      <c r="R88" s="41">
        <v>2651</v>
      </c>
      <c r="U88" s="41">
        <v>0.97399999999999998</v>
      </c>
      <c r="V88" s="41">
        <v>0.89300000000000002</v>
      </c>
      <c r="W88" s="41">
        <v>0.88900000000000001</v>
      </c>
      <c r="X88" s="41">
        <v>0.88300000000000001</v>
      </c>
      <c r="Y88" s="41">
        <v>0.88200000000000001</v>
      </c>
      <c r="Z88" s="41">
        <v>0.91100000000000003</v>
      </c>
      <c r="AA88" s="41">
        <v>0.88100000000000001</v>
      </c>
      <c r="AB88" s="41">
        <v>0.77900000000000003</v>
      </c>
      <c r="AC88" s="41">
        <v>0.93100000000000005</v>
      </c>
      <c r="AD88" s="41">
        <v>0.90100000000000002</v>
      </c>
      <c r="AE88" s="41">
        <v>0.877</v>
      </c>
      <c r="AF88" s="41">
        <v>0.90100000000000002</v>
      </c>
      <c r="AG88" s="41">
        <v>0.86</v>
      </c>
      <c r="AH88" s="41">
        <v>0.89300000000000002</v>
      </c>
      <c r="AI88" s="41">
        <v>0.88500000000000001</v>
      </c>
      <c r="AJ88" s="41">
        <v>0.79400000000000004</v>
      </c>
      <c r="AK88" s="41">
        <v>0.877</v>
      </c>
      <c r="AL88" s="41">
        <v>0.88100000000000001</v>
      </c>
      <c r="AO88">
        <f>(3.815+1.232*U88)*A88/1000</f>
        <v>10.110175487999999</v>
      </c>
      <c r="AP88">
        <f>(3.815+1.232*V88)*B88/1000</f>
        <v>12.120824015999998</v>
      </c>
      <c r="AQ88">
        <f>(3.815+1.232*W88)*C88/1000</f>
        <v>9.5258811199999993</v>
      </c>
      <c r="AR88">
        <f>(3.815+1.232*X88)*D88/1000</f>
        <v>13.272031192</v>
      </c>
      <c r="AS88">
        <f>(3.815+1.232*Y88)*E88/1000</f>
        <v>13.572596856000001</v>
      </c>
      <c r="AT88">
        <f>(3.815+1.232*Z88)*F88/1000</f>
        <v>11.069543184</v>
      </c>
      <c r="AU88">
        <f>(3.815+1.232*AA88)*G88/1000</f>
        <v>9.3695495040000001</v>
      </c>
      <c r="AV88">
        <f>(3.815+1.232*AB88)*H88/1000</f>
        <v>9.2868459599999991</v>
      </c>
      <c r="AW88">
        <f>(3.815+1.232*AC88)*I88/1000</f>
        <v>12.097336496000002</v>
      </c>
      <c r="AX88">
        <f>(3.815+1.232*AD88)*J88/1000</f>
        <v>12.662257272</v>
      </c>
      <c r="AY88">
        <f>(3.815+1.232*AE88)*K88/1000</f>
        <v>11.259567200000001</v>
      </c>
      <c r="AZ88">
        <f>(3.815+1.232*AF88)*L88/1000</f>
        <v>15.799502656</v>
      </c>
      <c r="BA88">
        <f>(3.815+1.232*AG88)*M88/1000</f>
        <v>10.10000544</v>
      </c>
      <c r="BB88">
        <f>(3.815+1.232*AH88)*N88/1000</f>
        <v>10.474240055999999</v>
      </c>
      <c r="BC88">
        <f>(3.815+1.232*AI88)*O88/1000</f>
        <v>11.414679639999999</v>
      </c>
      <c r="BD88">
        <f>(3.815+1.232*AJ88)*P88/1000</f>
        <v>10.23349908</v>
      </c>
      <c r="BE88">
        <f>(3.815+1.232*AK88)*Q88/1000</f>
        <v>12.909338568000001</v>
      </c>
      <c r="BF88">
        <f>(3.815+1.232*AL88)*R88/1000</f>
        <v>12.990939191999999</v>
      </c>
    </row>
    <row r="89" spans="1:58">
      <c r="A89" s="41">
        <v>2348</v>
      </c>
      <c r="B89" s="41">
        <v>2042</v>
      </c>
      <c r="C89" s="41">
        <v>2088</v>
      </c>
      <c r="D89" s="41">
        <v>2325</v>
      </c>
      <c r="E89" s="41">
        <v>2929</v>
      </c>
      <c r="F89" s="41">
        <v>2240</v>
      </c>
      <c r="G89" s="41">
        <v>1986</v>
      </c>
      <c r="H89" s="41">
        <v>2048</v>
      </c>
      <c r="I89" s="41">
        <v>2097</v>
      </c>
      <c r="J89" s="41">
        <v>2393</v>
      </c>
      <c r="K89" s="41">
        <v>2426</v>
      </c>
      <c r="L89" s="41">
        <v>2469</v>
      </c>
      <c r="M89" s="41">
        <v>1971</v>
      </c>
      <c r="N89" s="41">
        <v>2240</v>
      </c>
      <c r="O89" s="41">
        <v>1948</v>
      </c>
      <c r="P89" s="41">
        <v>2245</v>
      </c>
      <c r="Q89" s="41">
        <v>2366</v>
      </c>
      <c r="R89" s="41">
        <v>3209</v>
      </c>
      <c r="U89" s="41">
        <v>0.9</v>
      </c>
      <c r="V89" s="41">
        <v>0.873</v>
      </c>
      <c r="W89" s="41">
        <v>0.85499999999999998</v>
      </c>
      <c r="X89" s="41">
        <v>0.877</v>
      </c>
      <c r="Y89" s="41">
        <v>0.91200000000000003</v>
      </c>
      <c r="Z89" s="41">
        <v>0.91700000000000004</v>
      </c>
      <c r="AA89" s="41">
        <v>0.84</v>
      </c>
      <c r="AB89" s="41">
        <v>0.79</v>
      </c>
      <c r="AC89" s="41">
        <v>0.97399999999999998</v>
      </c>
      <c r="AD89" s="41">
        <v>0.90400000000000003</v>
      </c>
      <c r="AE89" s="41">
        <v>0.83599999999999997</v>
      </c>
      <c r="AF89" s="41">
        <v>0.91200000000000003</v>
      </c>
      <c r="AG89" s="41">
        <v>0.86399999999999999</v>
      </c>
      <c r="AH89" s="41">
        <v>0.86599999999999999</v>
      </c>
      <c r="AI89" s="41">
        <v>0.93300000000000005</v>
      </c>
      <c r="AJ89" s="41">
        <v>0.80800000000000005</v>
      </c>
      <c r="AK89" s="41">
        <v>0.82199999999999995</v>
      </c>
      <c r="AL89" s="41">
        <v>0.91100000000000003</v>
      </c>
      <c r="AO89">
        <f>(3.815+1.232*U89)*A89/1000</f>
        <v>11.5610824</v>
      </c>
      <c r="AP89">
        <f>(3.815+1.232*V89)*B89/1000</f>
        <v>9.9864745120000009</v>
      </c>
      <c r="AQ89">
        <f>(3.815+1.232*W89)*C89/1000</f>
        <v>10.165135679999999</v>
      </c>
      <c r="AR89">
        <f>(3.815+1.232*X89)*D89/1000</f>
        <v>11.381953800000002</v>
      </c>
      <c r="AS89">
        <f>(3.815+1.232*Y89)*E89/1000</f>
        <v>14.465112535999999</v>
      </c>
      <c r="AT89">
        <f>(3.815+1.232*Z89)*F89/1000</f>
        <v>11.076226559999998</v>
      </c>
      <c r="AU89">
        <f>(3.815+1.232*AA89)*G89/1000</f>
        <v>9.6318616800000001</v>
      </c>
      <c r="AV89">
        <f>(3.815+1.232*AB89)*H89/1000</f>
        <v>9.8063974400000014</v>
      </c>
      <c r="AW89">
        <f>(3.815+1.232*AC89)*I89/1000</f>
        <v>10.516387895999998</v>
      </c>
      <c r="AX89">
        <f>(3.815+1.232*AD89)*J89/1000</f>
        <v>11.794446103999999</v>
      </c>
      <c r="AY89">
        <f>(3.815+1.232*AE89)*K89/1000</f>
        <v>11.753853552000001</v>
      </c>
      <c r="AZ89">
        <f>(3.815+1.232*AF89)*L89/1000</f>
        <v>12.193363895999999</v>
      </c>
      <c r="BA89">
        <f>(3.815+1.232*AG89)*M89/1000</f>
        <v>9.6173920080000013</v>
      </c>
      <c r="BB89">
        <f>(3.815+1.232*AH89)*N89/1000</f>
        <v>10.93548288</v>
      </c>
      <c r="BC89">
        <f>(3.815+1.232*AI89)*O89/1000</f>
        <v>9.6707602880000003</v>
      </c>
      <c r="BD89">
        <f>(3.815+1.232*AJ89)*P89/1000</f>
        <v>10.79947372</v>
      </c>
      <c r="BE89">
        <f>(3.815+1.232*AK89)*Q89/1000</f>
        <v>11.422347663999998</v>
      </c>
      <c r="BF89">
        <f>(3.815+1.232*AL89)*R89/1000</f>
        <v>15.843962567999998</v>
      </c>
    </row>
    <row r="90" spans="1:58">
      <c r="A90" s="41">
        <v>2222</v>
      </c>
      <c r="B90" s="41">
        <v>2562</v>
      </c>
      <c r="C90" s="41">
        <v>1882</v>
      </c>
      <c r="D90" s="41">
        <v>2469</v>
      </c>
      <c r="E90" s="41">
        <v>3224</v>
      </c>
      <c r="F90" s="41">
        <v>2023</v>
      </c>
      <c r="G90" s="41">
        <v>1780</v>
      </c>
      <c r="H90" s="41">
        <v>2218</v>
      </c>
      <c r="I90" s="41">
        <v>1795</v>
      </c>
      <c r="J90" s="41">
        <v>2333</v>
      </c>
      <c r="K90" s="41">
        <v>2221</v>
      </c>
      <c r="L90" s="41">
        <v>2256</v>
      </c>
      <c r="M90" s="41">
        <v>2104</v>
      </c>
      <c r="N90" s="41">
        <v>2058</v>
      </c>
      <c r="O90" s="41">
        <v>2049</v>
      </c>
      <c r="P90" s="41">
        <v>1875</v>
      </c>
      <c r="Q90" s="41">
        <v>2326</v>
      </c>
      <c r="R90" s="41">
        <v>2999</v>
      </c>
      <c r="U90" s="41">
        <v>0.94599999999999995</v>
      </c>
      <c r="V90" s="41">
        <v>0.90600000000000003</v>
      </c>
      <c r="W90" s="41">
        <v>0.90100000000000002</v>
      </c>
      <c r="X90" s="41">
        <v>0.86399999999999999</v>
      </c>
      <c r="Y90" s="41">
        <v>0.89400000000000002</v>
      </c>
      <c r="Z90" s="41">
        <v>0.92</v>
      </c>
      <c r="AA90" s="41">
        <v>0.93899999999999995</v>
      </c>
      <c r="AB90" s="41">
        <v>0.87</v>
      </c>
      <c r="AC90" s="41">
        <v>0.93200000000000005</v>
      </c>
      <c r="AD90" s="41">
        <v>0.89200000000000002</v>
      </c>
      <c r="AE90" s="41">
        <v>0.874</v>
      </c>
      <c r="AF90" s="41">
        <v>0.91500000000000004</v>
      </c>
      <c r="AG90" s="41">
        <v>0.90500000000000003</v>
      </c>
      <c r="AH90" s="41">
        <v>0.89300000000000002</v>
      </c>
      <c r="AI90" s="41">
        <v>0.93</v>
      </c>
      <c r="AJ90" s="41">
        <v>0.81</v>
      </c>
      <c r="AK90" s="41">
        <v>0.80500000000000005</v>
      </c>
      <c r="AL90" s="41">
        <v>0.9</v>
      </c>
      <c r="AO90">
        <f>(3.815+1.232*U90)*A90/1000</f>
        <v>11.066608784</v>
      </c>
      <c r="AP90">
        <f>(3.815+1.232*V90)*B90/1000</f>
        <v>12.633713904</v>
      </c>
      <c r="AQ90">
        <f>(3.815+1.232*W90)*C90/1000</f>
        <v>9.268910223999999</v>
      </c>
      <c r="AR90">
        <f>(3.815+1.232*X90)*D90/1000</f>
        <v>12.047357112</v>
      </c>
      <c r="AS90">
        <f>(3.815+1.232*Y90)*E90/1000</f>
        <v>15.850499392</v>
      </c>
      <c r="AT90">
        <f>(3.815+1.232*Z90)*F90/1000</f>
        <v>10.01069412</v>
      </c>
      <c r="AU90">
        <f>(3.815+1.232*AA90)*G90/1000</f>
        <v>8.8498894399999983</v>
      </c>
      <c r="AV90">
        <f>(3.815+1.232*AB90)*H90/1000</f>
        <v>10.839011119999999</v>
      </c>
      <c r="AW90">
        <f>(3.815+1.232*AC90)*I90/1000</f>
        <v>8.9089870800000011</v>
      </c>
      <c r="AX90">
        <f>(3.815+1.232*AD90)*J90/1000</f>
        <v>11.464231351999999</v>
      </c>
      <c r="AY90">
        <f>(3.815+1.232*AE90)*K90/1000</f>
        <v>10.864616728</v>
      </c>
      <c r="AZ90">
        <f>(3.815+1.232*AF90)*L90/1000</f>
        <v>11.149783680000001</v>
      </c>
      <c r="BA90">
        <f>(3.815+1.232*AG90)*M90/1000</f>
        <v>10.372635839999999</v>
      </c>
      <c r="BB90">
        <f>(3.815+1.232*AH90)*N90/1000</f>
        <v>10.115432208</v>
      </c>
      <c r="BC90">
        <f>(3.815+1.232*AI90)*O90/1000</f>
        <v>10.164597240000001</v>
      </c>
      <c r="BD90">
        <f>(3.815+1.232*AJ90)*P90/1000</f>
        <v>9.0242249999999995</v>
      </c>
      <c r="BE90">
        <f>(3.815+1.232*AK90)*Q90/1000</f>
        <v>11.18052376</v>
      </c>
      <c r="BF90">
        <f>(3.815+1.232*AL90)*R90/1000</f>
        <v>14.7664762</v>
      </c>
    </row>
    <row r="91" spans="1:58">
      <c r="A91" s="41">
        <v>2269</v>
      </c>
      <c r="B91" s="41">
        <v>2220</v>
      </c>
      <c r="C91" s="41">
        <v>2175</v>
      </c>
      <c r="D91" s="41">
        <v>2299</v>
      </c>
      <c r="E91" s="41">
        <v>2854</v>
      </c>
      <c r="F91" s="41">
        <v>2095</v>
      </c>
      <c r="G91" s="41">
        <v>2130</v>
      </c>
      <c r="H91" s="41">
        <v>2082</v>
      </c>
      <c r="I91" s="41">
        <v>1842</v>
      </c>
      <c r="J91" s="41">
        <v>2152</v>
      </c>
      <c r="K91" s="41">
        <v>2094</v>
      </c>
      <c r="L91" s="41">
        <v>2030</v>
      </c>
      <c r="M91" s="41">
        <v>2080</v>
      </c>
      <c r="N91" s="41">
        <v>2336</v>
      </c>
      <c r="O91" s="41">
        <v>1982</v>
      </c>
      <c r="P91" s="41">
        <v>2667</v>
      </c>
      <c r="Q91" s="41">
        <v>2140</v>
      </c>
      <c r="R91" s="41">
        <v>2412</v>
      </c>
      <c r="U91" s="41">
        <v>0.92100000000000004</v>
      </c>
      <c r="V91" s="41">
        <v>0.86</v>
      </c>
      <c r="W91" s="41">
        <v>0.86699999999999999</v>
      </c>
      <c r="X91" s="41">
        <v>0.82499999999999996</v>
      </c>
      <c r="Y91" s="41">
        <v>0.82399999999999995</v>
      </c>
      <c r="Z91" s="41">
        <v>0.89700000000000002</v>
      </c>
      <c r="AA91" s="41">
        <v>0.91</v>
      </c>
      <c r="AB91" s="41">
        <v>0.88900000000000001</v>
      </c>
      <c r="AC91" s="41">
        <v>0.86799999999999999</v>
      </c>
      <c r="AD91" s="41">
        <v>0.91100000000000003</v>
      </c>
      <c r="AE91" s="41">
        <v>0.86199999999999999</v>
      </c>
      <c r="AF91" s="41">
        <v>0.88600000000000001</v>
      </c>
      <c r="AG91" s="41">
        <v>0.89100000000000001</v>
      </c>
      <c r="AH91" s="41">
        <v>0.93500000000000005</v>
      </c>
      <c r="AI91" s="41">
        <v>0.92800000000000005</v>
      </c>
      <c r="AJ91" s="41">
        <v>0.86799999999999999</v>
      </c>
      <c r="AK91" s="41">
        <v>0.88200000000000001</v>
      </c>
      <c r="AL91" s="41">
        <v>0.91100000000000003</v>
      </c>
      <c r="AO91">
        <f>(3.815+1.232*U91)*A91/1000</f>
        <v>11.230805767999998</v>
      </c>
      <c r="AP91">
        <f>(3.815+1.232*V91)*B91/1000</f>
        <v>10.821434399999999</v>
      </c>
      <c r="AQ91">
        <f>(3.815+1.232*W91)*C91/1000</f>
        <v>10.6208382</v>
      </c>
      <c r="AR91">
        <f>(3.815+1.232*X91)*D91/1000</f>
        <v>11.1073886</v>
      </c>
      <c r="AS91">
        <f>(3.815+1.232*Y91)*E91/1000</f>
        <v>13.785299471999998</v>
      </c>
      <c r="AT91">
        <f>(3.815+1.232*Z91)*F91/1000</f>
        <v>10.30761788</v>
      </c>
      <c r="AU91">
        <f>(3.815+1.232*AA91)*G91/1000</f>
        <v>10.513935599999998</v>
      </c>
      <c r="AV91">
        <f>(3.815+1.232*AB91)*H91/1000</f>
        <v>10.223136336</v>
      </c>
      <c r="AW91">
        <f>(3.815+1.232*AC91)*I91/1000</f>
        <v>8.9970205919999984</v>
      </c>
      <c r="AX91">
        <f>(3.815+1.232*AD91)*J91/1000</f>
        <v>10.625181504</v>
      </c>
      <c r="AY91">
        <f>(3.815+1.232*AE91)*K91/1000</f>
        <v>10.212404496000001</v>
      </c>
      <c r="AZ91">
        <f>(3.815+1.232*AF91)*L91/1000</f>
        <v>9.9603005600000003</v>
      </c>
      <c r="BA91">
        <f>(3.815+1.232*AG91)*M91/1000</f>
        <v>10.218440960000001</v>
      </c>
      <c r="BB91">
        <f>(3.815+1.232*AH91)*N91/1000</f>
        <v>11.602725119999999</v>
      </c>
      <c r="BC91">
        <f>(3.815+1.232*AI91)*O91/1000</f>
        <v>9.8273426719999986</v>
      </c>
      <c r="BD91">
        <f>(3.815+1.232*AJ91)*P91/1000</f>
        <v>13.026630791999999</v>
      </c>
      <c r="BE91">
        <f>(3.815+1.232*AK91)*Q91/1000</f>
        <v>10.48947536</v>
      </c>
      <c r="BF91">
        <f>(3.815+1.232*AL91)*R91/1000</f>
        <v>11.908893023999999</v>
      </c>
    </row>
    <row r="92" spans="1:58">
      <c r="A92" s="41">
        <v>2658</v>
      </c>
      <c r="B92" s="41">
        <v>2577</v>
      </c>
      <c r="C92" s="41">
        <v>3004</v>
      </c>
      <c r="D92" s="41">
        <v>2432</v>
      </c>
      <c r="E92" s="41">
        <v>2076</v>
      </c>
      <c r="F92" s="41">
        <v>2212</v>
      </c>
      <c r="G92" s="41">
        <v>2189</v>
      </c>
      <c r="H92" s="41">
        <v>2063</v>
      </c>
      <c r="I92" s="41">
        <v>1982</v>
      </c>
      <c r="J92" s="41">
        <v>2411</v>
      </c>
      <c r="K92" s="41">
        <v>2636</v>
      </c>
      <c r="L92" s="41">
        <v>2370</v>
      </c>
      <c r="M92" s="41">
        <v>2011</v>
      </c>
      <c r="N92" s="41">
        <v>2021</v>
      </c>
      <c r="O92" s="41">
        <v>2010</v>
      </c>
      <c r="P92" s="41">
        <v>2262</v>
      </c>
      <c r="Q92" s="41">
        <v>2555</v>
      </c>
      <c r="R92" s="41">
        <v>2118</v>
      </c>
      <c r="U92" s="41">
        <v>0.92100000000000004</v>
      </c>
      <c r="V92" s="41">
        <v>0.90900000000000003</v>
      </c>
      <c r="W92" s="41">
        <v>0.85399999999999998</v>
      </c>
      <c r="X92" s="41">
        <v>0.84499999999999997</v>
      </c>
      <c r="Y92" s="41">
        <v>0.91400000000000003</v>
      </c>
      <c r="Z92" s="41">
        <v>0.86299999999999999</v>
      </c>
      <c r="AA92" s="41">
        <v>0.89</v>
      </c>
      <c r="AB92" s="41">
        <v>0.85099999999999998</v>
      </c>
      <c r="AC92" s="41">
        <v>0.85899999999999999</v>
      </c>
      <c r="AD92" s="41">
        <v>0.95399999999999996</v>
      </c>
      <c r="AE92" s="41">
        <v>0.875</v>
      </c>
      <c r="AF92" s="41">
        <v>0.88600000000000001</v>
      </c>
      <c r="AG92" s="41">
        <v>0.92400000000000004</v>
      </c>
      <c r="AH92" s="41">
        <v>0.95899999999999996</v>
      </c>
      <c r="AI92" s="41">
        <v>0.94799999999999995</v>
      </c>
      <c r="AJ92" s="41">
        <v>0.86499999999999999</v>
      </c>
      <c r="AK92" s="41">
        <v>0.94399999999999995</v>
      </c>
      <c r="AL92" s="41">
        <v>0.84899999999999998</v>
      </c>
      <c r="AO92">
        <f>(3.815+1.232*U92)*A92/1000</f>
        <v>13.156228175999999</v>
      </c>
      <c r="AP92">
        <f>(3.815+1.232*V92)*B92/1000</f>
        <v>12.717206376</v>
      </c>
      <c r="AQ92">
        <f>(3.815+1.232*W92)*C92/1000</f>
        <v>14.620852511999999</v>
      </c>
      <c r="AR92">
        <f>(3.815+1.232*X92)*D92/1000</f>
        <v>11.80988928</v>
      </c>
      <c r="AS92">
        <f>(3.815+1.232*Y92)*E92/1000</f>
        <v>10.257615648000002</v>
      </c>
      <c r="AT92">
        <f>(3.815+1.232*Z92)*F92/1000</f>
        <v>10.790613792</v>
      </c>
      <c r="AU92">
        <f>(3.815+1.232*AA92)*G92/1000</f>
        <v>10.75122972</v>
      </c>
      <c r="AV92">
        <f>(3.815+1.232*AB92)*H92/1000</f>
        <v>10.033260215999999</v>
      </c>
      <c r="AW92">
        <f>(3.815+1.232*AC92)*I92/1000</f>
        <v>9.6588568160000001</v>
      </c>
      <c r="AX92">
        <f>(3.815+1.232*AD92)*J92/1000</f>
        <v>12.031680807999999</v>
      </c>
      <c r="AY92">
        <f>(3.815+1.232*AE92)*K92/1000</f>
        <v>12.897948</v>
      </c>
      <c r="AZ92">
        <f>(3.815+1.232*AF92)*L92/1000</f>
        <v>11.62852824</v>
      </c>
      <c r="BA92">
        <f>(3.815+1.232*AG92)*M92/1000</f>
        <v>9.961223047999999</v>
      </c>
      <c r="BB92">
        <f>(3.815+1.232*AH92)*N92/1000</f>
        <v>10.097902247999999</v>
      </c>
      <c r="BC92">
        <f>(3.815+1.232*AI92)*O92/1000</f>
        <v>10.01570136</v>
      </c>
      <c r="BD92">
        <f>(3.815+1.232*AJ92)*P92/1000</f>
        <v>11.040098159999999</v>
      </c>
      <c r="BE92">
        <f>(3.815+1.232*AK92)*Q92/1000</f>
        <v>12.718810439999999</v>
      </c>
      <c r="BF92">
        <f>(3.815+1.232*AL92)*R92/1000</f>
        <v>10.295530224</v>
      </c>
    </row>
    <row r="93" spans="1:58">
      <c r="A93" s="41">
        <v>2534</v>
      </c>
      <c r="B93" s="41">
        <v>2037</v>
      </c>
      <c r="C93" s="41">
        <v>2794</v>
      </c>
      <c r="D93" s="41">
        <v>2125</v>
      </c>
      <c r="E93" s="41">
        <v>2134</v>
      </c>
      <c r="F93" s="41">
        <v>2214</v>
      </c>
      <c r="G93" s="41">
        <v>1921</v>
      </c>
      <c r="H93" s="41">
        <v>2095</v>
      </c>
      <c r="I93" s="41">
        <v>1716</v>
      </c>
      <c r="J93" s="41">
        <v>2657</v>
      </c>
      <c r="K93" s="41">
        <v>3007</v>
      </c>
      <c r="L93" s="41">
        <v>2368</v>
      </c>
      <c r="M93" s="41">
        <v>1999</v>
      </c>
      <c r="N93" s="41">
        <v>2178</v>
      </c>
      <c r="O93" s="41">
        <v>2800</v>
      </c>
      <c r="P93" s="41">
        <v>2254</v>
      </c>
      <c r="Q93" s="41">
        <v>2069</v>
      </c>
      <c r="R93" s="41">
        <v>2150</v>
      </c>
      <c r="U93" s="41">
        <v>0.93799999999999994</v>
      </c>
      <c r="V93" s="41">
        <v>0.95499999999999996</v>
      </c>
      <c r="W93" s="41">
        <v>0.86699999999999999</v>
      </c>
      <c r="X93" s="41">
        <v>0.878</v>
      </c>
      <c r="Y93" s="41">
        <v>0.875</v>
      </c>
      <c r="Z93" s="41">
        <v>0.83399999999999996</v>
      </c>
      <c r="AA93" s="41">
        <v>0.93100000000000005</v>
      </c>
      <c r="AB93" s="41">
        <v>0.81499999999999995</v>
      </c>
      <c r="AC93" s="41">
        <v>0.875</v>
      </c>
      <c r="AD93" s="41">
        <v>0.89400000000000002</v>
      </c>
      <c r="AE93" s="41">
        <v>0.91800000000000004</v>
      </c>
      <c r="AF93" s="41">
        <v>0.88100000000000001</v>
      </c>
      <c r="AG93" s="41">
        <v>0.96599999999999997</v>
      </c>
      <c r="AH93" s="41">
        <v>0.90400000000000003</v>
      </c>
      <c r="AI93" s="41">
        <v>0.93400000000000005</v>
      </c>
      <c r="AJ93" s="41">
        <v>0.86499999999999999</v>
      </c>
      <c r="AK93" s="41">
        <v>0.91600000000000004</v>
      </c>
      <c r="AL93" s="41">
        <v>0.81399999999999995</v>
      </c>
      <c r="AO93">
        <f>(3.815+1.232*U93)*A93/1000</f>
        <v>12.595540943999998</v>
      </c>
      <c r="AP93">
        <f>(3.815+1.232*V93)*B93/1000</f>
        <v>10.167807719999999</v>
      </c>
      <c r="AQ93">
        <f>(3.815+1.232*W93)*C93/1000</f>
        <v>13.643504335999999</v>
      </c>
      <c r="AR93">
        <f>(3.815+1.232*X93)*D93/1000</f>
        <v>10.405479000000001</v>
      </c>
      <c r="AS93">
        <f>(3.815+1.232*Y93)*E93/1000</f>
        <v>10.441662000000001</v>
      </c>
      <c r="AT93">
        <f>(3.815+1.232*Z93)*F93/1000</f>
        <v>10.721268431999999</v>
      </c>
      <c r="AU93">
        <f>(3.815+1.232*AA93)*G93/1000</f>
        <v>9.5319866320000006</v>
      </c>
      <c r="AV93">
        <f>(3.815+1.232*AB93)*H93/1000</f>
        <v>10.0959726</v>
      </c>
      <c r="AW93">
        <f>(3.815+1.232*AC93)*I93/1000</f>
        <v>8.3963879999999982</v>
      </c>
      <c r="AX93">
        <f>(3.815+1.232*AD93)*J93/1000</f>
        <v>13.062896056</v>
      </c>
      <c r="AY93">
        <f>(3.815+1.232*AE93)*K93/1000</f>
        <v>14.872549832000001</v>
      </c>
      <c r="AZ93">
        <f>(3.815+1.232*AF93)*L93/1000</f>
        <v>11.604128255999999</v>
      </c>
      <c r="BA93">
        <f>(3.815+1.232*AG93)*M93/1000</f>
        <v>10.005218888</v>
      </c>
      <c r="BB93">
        <f>(3.815+1.232*AH93)*N93/1000</f>
        <v>10.734769584</v>
      </c>
      <c r="BC93">
        <f>(3.815+1.232*AI93)*O93/1000</f>
        <v>13.9039264</v>
      </c>
      <c r="BD93">
        <f>(3.815+1.232*AJ93)*P93/1000</f>
        <v>11.001052720000001</v>
      </c>
      <c r="BE93">
        <f>(3.815+1.232*AK93)*Q93/1000</f>
        <v>10.228126328</v>
      </c>
      <c r="BF93">
        <f>(3.815+1.232*AL93)*R93/1000</f>
        <v>10.358373200000001</v>
      </c>
    </row>
    <row r="94" spans="1:58">
      <c r="A94" s="41">
        <v>2730</v>
      </c>
      <c r="B94" s="41">
        <v>2336</v>
      </c>
      <c r="C94" s="41">
        <v>2765</v>
      </c>
      <c r="D94" s="41">
        <v>2195</v>
      </c>
      <c r="E94" s="41">
        <v>2885</v>
      </c>
      <c r="F94" s="41">
        <v>2527</v>
      </c>
      <c r="G94" s="41">
        <v>2370</v>
      </c>
      <c r="H94" s="41">
        <v>2057</v>
      </c>
      <c r="I94" s="41">
        <v>2032</v>
      </c>
      <c r="J94" s="41">
        <v>2901</v>
      </c>
      <c r="K94" s="41">
        <v>2734</v>
      </c>
      <c r="L94" s="41">
        <v>2196</v>
      </c>
      <c r="M94" s="41">
        <v>2015</v>
      </c>
      <c r="N94" s="41">
        <v>1817</v>
      </c>
      <c r="O94" s="41">
        <v>2353</v>
      </c>
      <c r="P94" s="41">
        <v>2126</v>
      </c>
      <c r="Q94" s="41">
        <v>2118</v>
      </c>
      <c r="R94" s="41">
        <v>2363</v>
      </c>
      <c r="U94" s="41">
        <v>0.88800000000000001</v>
      </c>
      <c r="V94" s="41">
        <v>0.92600000000000005</v>
      </c>
      <c r="W94" s="41">
        <v>0.86599999999999999</v>
      </c>
      <c r="X94" s="41">
        <v>0.84599999999999997</v>
      </c>
      <c r="Y94" s="41">
        <v>0.91600000000000004</v>
      </c>
      <c r="Z94" s="41">
        <v>0.81799999999999995</v>
      </c>
      <c r="AA94" s="41">
        <v>0.91</v>
      </c>
      <c r="AB94" s="41">
        <v>0.93700000000000006</v>
      </c>
      <c r="AC94" s="41">
        <v>0.81200000000000006</v>
      </c>
      <c r="AD94" s="41">
        <v>0.89200000000000002</v>
      </c>
      <c r="AE94" s="41">
        <v>0.94299999999999995</v>
      </c>
      <c r="AF94" s="41">
        <v>0.85399999999999998</v>
      </c>
      <c r="AG94" s="41">
        <v>0.90400000000000003</v>
      </c>
      <c r="AH94" s="41">
        <v>0.93100000000000005</v>
      </c>
      <c r="AI94" s="41">
        <v>0.94199999999999995</v>
      </c>
      <c r="AJ94" s="41">
        <v>0.84399999999999997</v>
      </c>
      <c r="AK94" s="41">
        <v>0.86699999999999999</v>
      </c>
      <c r="AL94" s="41">
        <v>0.83199999999999996</v>
      </c>
      <c r="AO94">
        <f>(3.815+1.232*U94)*A94/1000</f>
        <v>13.401613680000001</v>
      </c>
      <c r="AP94">
        <f>(3.815+1.232*V94)*B94/1000</f>
        <v>11.576823552</v>
      </c>
      <c r="AQ94">
        <f>(3.815+1.232*W94)*C94/1000</f>
        <v>13.498486679999999</v>
      </c>
      <c r="AR94">
        <f>(3.815+1.232*X94)*D94/1000</f>
        <v>10.661712040000001</v>
      </c>
      <c r="AS94">
        <f>(3.815+1.232*Y94)*E94/1000</f>
        <v>14.262032120000001</v>
      </c>
      <c r="AT94">
        <f>(3.815+1.232*Z94)*F94/1000</f>
        <v>12.187154952</v>
      </c>
      <c r="AU94">
        <f>(3.815+1.232*AA94)*G94/1000</f>
        <v>11.698604400000001</v>
      </c>
      <c r="AV94">
        <f>(3.815+1.232*AB94)*H94/1000</f>
        <v>10.222022888</v>
      </c>
      <c r="AW94">
        <f>(3.815+1.232*AC94)*I94/1000</f>
        <v>9.7848602879999991</v>
      </c>
      <c r="AX94">
        <f>(3.815+1.232*AD94)*J94/1000</f>
        <v>14.255351544</v>
      </c>
      <c r="AY94">
        <f>(3.815+1.232*AE94)*K94/1000</f>
        <v>13.606505584000001</v>
      </c>
      <c r="AZ94">
        <f>(3.815+1.232*AF94)*L94/1000</f>
        <v>10.688213088000001</v>
      </c>
      <c r="BA94">
        <f>(3.815+1.232*AG94)*M94/1000</f>
        <v>9.9313869199999996</v>
      </c>
      <c r="BB94">
        <f>(3.815+1.232*AH94)*N94/1000</f>
        <v>9.0159394640000006</v>
      </c>
      <c r="BC94">
        <f>(3.815+1.232*AI94)*O94/1000</f>
        <v>11.707455032</v>
      </c>
      <c r="BD94">
        <f>(3.815+1.232*AJ94)*P94/1000</f>
        <v>10.321321808</v>
      </c>
      <c r="BE94">
        <f>(3.815+1.232*AK94)*Q94/1000</f>
        <v>10.342498991999999</v>
      </c>
      <c r="BF94">
        <f>(3.815+1.232*AL94)*R94/1000</f>
        <v>11.436976712</v>
      </c>
    </row>
    <row r="95" spans="1:58">
      <c r="A95" s="41">
        <v>2390</v>
      </c>
      <c r="B95" s="41">
        <v>2268</v>
      </c>
      <c r="C95" s="41">
        <v>2269</v>
      </c>
      <c r="D95" s="41">
        <v>2375</v>
      </c>
      <c r="E95" s="41">
        <v>2406</v>
      </c>
      <c r="F95" s="41">
        <v>3230</v>
      </c>
      <c r="G95" s="41">
        <v>1975</v>
      </c>
      <c r="H95" s="41">
        <v>1947</v>
      </c>
      <c r="I95" s="41">
        <v>2329</v>
      </c>
      <c r="J95" s="41">
        <v>2490</v>
      </c>
      <c r="K95" s="41">
        <v>2445</v>
      </c>
      <c r="L95" s="41">
        <v>2515</v>
      </c>
      <c r="M95" s="41">
        <v>1983</v>
      </c>
      <c r="N95" s="41">
        <v>1857</v>
      </c>
      <c r="O95" s="41">
        <v>2337</v>
      </c>
      <c r="P95" s="41">
        <v>2165</v>
      </c>
      <c r="Q95" s="41">
        <v>2263</v>
      </c>
      <c r="R95" s="41">
        <v>2261</v>
      </c>
      <c r="U95" s="41">
        <v>0.86399999999999999</v>
      </c>
      <c r="V95" s="41">
        <v>0.92600000000000005</v>
      </c>
      <c r="W95" s="41">
        <v>0.83899999999999997</v>
      </c>
      <c r="X95" s="41">
        <v>0.82799999999999996</v>
      </c>
      <c r="Y95" s="41">
        <v>0.874</v>
      </c>
      <c r="Z95" s="41">
        <v>0.85</v>
      </c>
      <c r="AA95" s="41">
        <v>0.89900000000000002</v>
      </c>
      <c r="AB95" s="41">
        <v>0.89</v>
      </c>
      <c r="AC95" s="41">
        <v>0.85199999999999998</v>
      </c>
      <c r="AD95" s="41">
        <v>0.85799999999999998</v>
      </c>
      <c r="AE95" s="41">
        <v>0.88900000000000001</v>
      </c>
      <c r="AF95" s="41">
        <v>0.82599999999999996</v>
      </c>
      <c r="AG95" s="41">
        <v>0.93799999999999994</v>
      </c>
      <c r="AH95" s="41">
        <v>0.93700000000000006</v>
      </c>
      <c r="AI95" s="41">
        <v>0.89200000000000002</v>
      </c>
      <c r="AJ95" s="41">
        <v>0.84499999999999997</v>
      </c>
      <c r="AK95" s="41">
        <v>0.85399999999999998</v>
      </c>
      <c r="AL95" s="41">
        <v>0.81200000000000006</v>
      </c>
      <c r="AO95">
        <f>(3.815+1.232*U95)*A95/1000</f>
        <v>11.661880719999999</v>
      </c>
      <c r="AP95">
        <f>(3.815+1.232*V95)*B95/1000</f>
        <v>11.239826976</v>
      </c>
      <c r="AQ95">
        <f>(3.815+1.232*W95)*C95/1000</f>
        <v>11.001582312</v>
      </c>
      <c r="AR95">
        <f>(3.815+1.232*X95)*D95/1000</f>
        <v>11.483353000000001</v>
      </c>
      <c r="AS95">
        <f>(3.815+1.232*Y95)*E95/1000</f>
        <v>11.769593808</v>
      </c>
      <c r="AT95">
        <f>(3.815+1.232*Z95)*F95/1000</f>
        <v>15.704905999999999</v>
      </c>
      <c r="AU95">
        <f>(3.815+1.232*AA95)*G95/1000</f>
        <v>9.7220718000000002</v>
      </c>
      <c r="AV95">
        <f>(3.815+1.232*AB95)*H95/1000</f>
        <v>9.5626515600000008</v>
      </c>
      <c r="AW95">
        <f>(3.815+1.232*AC95)*I95/1000</f>
        <v>11.329802455999999</v>
      </c>
      <c r="AX95">
        <f>(3.815+1.232*AD95)*J95/1000</f>
        <v>12.13141944</v>
      </c>
      <c r="AY95">
        <f>(3.815+1.232*AE95)*K95/1000</f>
        <v>12.00555636</v>
      </c>
      <c r="AZ95">
        <f>(3.815+1.232*AF95)*L95/1000</f>
        <v>12.15406948</v>
      </c>
      <c r="BA95">
        <f>(3.815+1.232*AG95)*M95/1000</f>
        <v>9.856731528000001</v>
      </c>
      <c r="BB95">
        <f>(3.815+1.232*AH95)*N95/1000</f>
        <v>9.228146087999999</v>
      </c>
      <c r="BC95">
        <f>(3.815+1.232*AI95)*O95/1000</f>
        <v>11.483887128000001</v>
      </c>
      <c r="BD95">
        <f>(3.815+1.232*AJ95)*P95/1000</f>
        <v>10.513326600000001</v>
      </c>
      <c r="BE95">
        <f>(3.815+1.232*AK95)*Q95/1000</f>
        <v>11.014310664</v>
      </c>
      <c r="BF95">
        <f>(3.815+1.232*AL95)*R95/1000</f>
        <v>10.887583224</v>
      </c>
    </row>
    <row r="96" spans="1:58">
      <c r="A96" s="41">
        <v>2141</v>
      </c>
      <c r="B96" s="41">
        <v>2171</v>
      </c>
      <c r="C96" s="41">
        <v>2243</v>
      </c>
      <c r="D96" s="41">
        <v>2253</v>
      </c>
      <c r="E96" s="41">
        <v>2167</v>
      </c>
      <c r="F96" s="41">
        <v>2826</v>
      </c>
      <c r="G96" s="41">
        <v>2281</v>
      </c>
      <c r="H96" s="41">
        <v>2080</v>
      </c>
      <c r="I96" s="41">
        <v>1898</v>
      </c>
      <c r="J96" s="41">
        <v>2457</v>
      </c>
      <c r="K96" s="41">
        <v>2384</v>
      </c>
      <c r="L96" s="41">
        <v>2719</v>
      </c>
      <c r="M96" s="41">
        <v>1972</v>
      </c>
      <c r="N96" s="41">
        <v>2018</v>
      </c>
      <c r="O96" s="41">
        <v>2249</v>
      </c>
      <c r="P96" s="41">
        <v>2114</v>
      </c>
      <c r="Q96" s="41">
        <v>2097</v>
      </c>
      <c r="R96" s="41">
        <v>2650</v>
      </c>
      <c r="U96" s="41">
        <v>0.84699999999999998</v>
      </c>
      <c r="V96" s="41">
        <v>0.96499999999999997</v>
      </c>
      <c r="W96" s="41">
        <v>0.83899999999999997</v>
      </c>
      <c r="X96" s="41">
        <v>0.80400000000000005</v>
      </c>
      <c r="Y96" s="41">
        <v>0.81499999999999995</v>
      </c>
      <c r="Z96" s="41">
        <v>0.88800000000000001</v>
      </c>
      <c r="AA96" s="41">
        <v>0.85799999999999998</v>
      </c>
      <c r="AB96" s="41">
        <v>0.83199999999999996</v>
      </c>
      <c r="AC96" s="41">
        <v>0.80700000000000005</v>
      </c>
      <c r="AD96" s="41">
        <v>0.84399999999999997</v>
      </c>
      <c r="AE96" s="41">
        <v>0.86899999999999999</v>
      </c>
      <c r="AF96" s="41">
        <v>0.874</v>
      </c>
      <c r="AG96" s="41">
        <v>0.91900000000000004</v>
      </c>
      <c r="AH96" s="41">
        <v>0.92200000000000004</v>
      </c>
      <c r="AI96" s="41">
        <v>0.83799999999999997</v>
      </c>
      <c r="AJ96" s="41">
        <v>0.84699999999999998</v>
      </c>
      <c r="AK96" s="41">
        <v>0.84099999999999997</v>
      </c>
      <c r="AL96" s="41">
        <v>0.81299999999999994</v>
      </c>
      <c r="AO96">
        <f>(3.815+1.232*U96)*A96/1000</f>
        <v>10.402057064000001</v>
      </c>
      <c r="AP96">
        <f>(3.815+1.232*V96)*B96/1000</f>
        <v>10.86342348</v>
      </c>
      <c r="AQ96">
        <f>(3.815+1.232*W96)*C96/1000</f>
        <v>10.875517464</v>
      </c>
      <c r="AR96">
        <f>(3.815+1.232*X96)*D96/1000</f>
        <v>10.826854583999999</v>
      </c>
      <c r="AS96">
        <f>(3.815+1.232*Y96)*E96/1000</f>
        <v>10.442946360000001</v>
      </c>
      <c r="AT96">
        <f>(3.815+1.232*Z96)*F96/1000</f>
        <v>13.872879216000001</v>
      </c>
      <c r="AU96">
        <f>(3.815+1.232*AA96)*G96/1000</f>
        <v>11.113159736</v>
      </c>
      <c r="AV96">
        <f>(3.815+1.232*AB96)*H96/1000</f>
        <v>10.067249919999998</v>
      </c>
      <c r="AW96">
        <f>(3.815+1.232*AC96)*I96/1000</f>
        <v>9.1279071520000024</v>
      </c>
      <c r="AX96">
        <f>(3.815+1.232*AD96)*J96/1000</f>
        <v>11.928263256000001</v>
      </c>
      <c r="AY96">
        <f>(3.815+1.232*AE96)*K96/1000</f>
        <v>11.647289471999999</v>
      </c>
      <c r="AZ96">
        <f>(3.815+1.232*AF96)*L96/1000</f>
        <v>13.300717192</v>
      </c>
      <c r="BA96">
        <f>(3.815+1.232*AG96)*M96/1000</f>
        <v>9.755894176</v>
      </c>
      <c r="BB96">
        <f>(3.815+1.232*AH96)*N96/1000</f>
        <v>9.9909242719999991</v>
      </c>
      <c r="BC96">
        <f>(3.815+1.232*AI96)*O96/1000</f>
        <v>10.901838584</v>
      </c>
      <c r="BD96">
        <f>(3.815+1.232*AJ96)*P96/1000</f>
        <v>10.270877456000001</v>
      </c>
      <c r="BE96">
        <f>(3.815+1.232*AK96)*Q96/1000</f>
        <v>10.172781863999999</v>
      </c>
      <c r="BF96">
        <f>(3.815+1.232*AL96)*R96/1000</f>
        <v>12.7640324</v>
      </c>
    </row>
    <row r="97" spans="1:58">
      <c r="A97" s="41">
        <v>2269</v>
      </c>
      <c r="B97" s="41">
        <v>2178</v>
      </c>
      <c r="C97" s="41">
        <v>2120</v>
      </c>
      <c r="D97" s="41">
        <v>2836</v>
      </c>
      <c r="E97" s="41">
        <v>2077</v>
      </c>
      <c r="F97" s="41">
        <v>2598</v>
      </c>
      <c r="G97" s="41">
        <v>2403</v>
      </c>
      <c r="H97" s="41">
        <v>1650</v>
      </c>
      <c r="I97" s="41">
        <v>1953</v>
      </c>
      <c r="J97" s="41">
        <v>2475</v>
      </c>
      <c r="K97" s="41">
        <v>2179</v>
      </c>
      <c r="L97" s="41">
        <v>2469</v>
      </c>
      <c r="M97" s="41">
        <v>2729</v>
      </c>
      <c r="N97" s="41">
        <v>2389</v>
      </c>
      <c r="O97" s="41">
        <v>2098</v>
      </c>
      <c r="P97" s="41">
        <v>2075</v>
      </c>
      <c r="Q97" s="41">
        <v>2402</v>
      </c>
      <c r="R97" s="41">
        <v>2874</v>
      </c>
      <c r="U97" s="41">
        <v>0.84399999999999997</v>
      </c>
      <c r="V97" s="41">
        <v>0.96299999999999997</v>
      </c>
      <c r="W97" s="41">
        <v>0.81200000000000006</v>
      </c>
      <c r="X97" s="41">
        <v>0.80900000000000005</v>
      </c>
      <c r="Y97" s="41">
        <v>0.90300000000000002</v>
      </c>
      <c r="Z97" s="41">
        <v>0.85699999999999998</v>
      </c>
      <c r="AA97" s="41">
        <v>0.78900000000000003</v>
      </c>
      <c r="AB97" s="41">
        <v>0.86399999999999999</v>
      </c>
      <c r="AC97" s="41">
        <v>0.80700000000000005</v>
      </c>
      <c r="AD97" s="41">
        <v>0.83199999999999996</v>
      </c>
      <c r="AE97" s="41">
        <v>0.875</v>
      </c>
      <c r="AF97" s="41">
        <v>0.88300000000000001</v>
      </c>
      <c r="AG97" s="41">
        <v>0.90600000000000003</v>
      </c>
      <c r="AH97" s="41">
        <v>0.92400000000000004</v>
      </c>
      <c r="AI97" s="41">
        <v>0.85</v>
      </c>
      <c r="AJ97" s="41">
        <v>0.81599999999999995</v>
      </c>
      <c r="AK97" s="41">
        <v>0.83599999999999997</v>
      </c>
      <c r="AL97" s="41">
        <v>0.88700000000000001</v>
      </c>
      <c r="AO97">
        <f>(3.815+1.232*U97)*A97/1000</f>
        <v>11.015559352</v>
      </c>
      <c r="AP97">
        <f>(3.815+1.232*V97)*B97/1000</f>
        <v>10.893084047999999</v>
      </c>
      <c r="AQ97">
        <f>(3.815+1.232*W97)*C97/1000</f>
        <v>10.20861408</v>
      </c>
      <c r="AR97">
        <f>(3.815+1.232*X97)*D97/1000</f>
        <v>13.645947168000001</v>
      </c>
      <c r="AS97">
        <f>(3.815+1.232*Y97)*E97/1000</f>
        <v>10.234409191999999</v>
      </c>
      <c r="AT97">
        <f>(3.815+1.232*Z97)*F97/1000</f>
        <v>12.654400751999999</v>
      </c>
      <c r="AU97">
        <f>(3.815+1.232*AA97)*G97/1000</f>
        <v>11.503276344000001</v>
      </c>
      <c r="AV97">
        <f>(3.815+1.232*AB97)*H97/1000</f>
        <v>8.0510891999999998</v>
      </c>
      <c r="AW97">
        <f>(3.815+1.232*AC97)*I97/1000</f>
        <v>9.3924144720000005</v>
      </c>
      <c r="AX97">
        <f>(3.815+1.232*AD97)*J97/1000</f>
        <v>11.979059399999999</v>
      </c>
      <c r="AY97">
        <f>(3.815+1.232*AE97)*K97/1000</f>
        <v>10.661847</v>
      </c>
      <c r="AZ97">
        <f>(3.815+1.232*AF97)*L97/1000</f>
        <v>12.105151464</v>
      </c>
      <c r="BA97">
        <f>(3.815+1.232*AG97)*M97/1000</f>
        <v>13.457222968</v>
      </c>
      <c r="BB97">
        <f>(3.815+1.232*AH97)*N97/1000</f>
        <v>11.833596152</v>
      </c>
      <c r="BC97">
        <f>(3.815+1.232*AI97)*O97/1000</f>
        <v>10.200895599999999</v>
      </c>
      <c r="BD97">
        <f>(3.815+1.232*AJ97)*P97/1000</f>
        <v>10.0021474</v>
      </c>
      <c r="BE97">
        <f>(3.815+1.232*AK97)*Q97/1000</f>
        <v>11.637574704</v>
      </c>
      <c r="BF97">
        <f>(3.815+1.232*AL97)*R97/1000</f>
        <v>14.104971215999997</v>
      </c>
    </row>
    <row r="98" spans="1:58">
      <c r="A98" s="41">
        <v>2331</v>
      </c>
      <c r="B98" s="41">
        <v>2578</v>
      </c>
      <c r="C98" s="41">
        <v>1986</v>
      </c>
      <c r="D98" s="41">
        <v>3566</v>
      </c>
      <c r="E98" s="41">
        <v>2502</v>
      </c>
      <c r="F98" s="41">
        <v>2436</v>
      </c>
      <c r="G98" s="41">
        <v>2488</v>
      </c>
      <c r="H98" s="41">
        <v>2020</v>
      </c>
      <c r="I98" s="41">
        <v>2110</v>
      </c>
      <c r="J98" s="41">
        <v>2472</v>
      </c>
      <c r="K98" s="41">
        <v>2221</v>
      </c>
      <c r="L98" s="41">
        <v>2312</v>
      </c>
      <c r="M98" s="41">
        <v>2427</v>
      </c>
      <c r="N98" s="41">
        <v>2369</v>
      </c>
      <c r="O98" s="41">
        <v>2168</v>
      </c>
      <c r="P98" s="41">
        <v>2932</v>
      </c>
      <c r="Q98" s="41">
        <v>2027</v>
      </c>
      <c r="R98" s="41">
        <v>2307</v>
      </c>
      <c r="U98" s="41">
        <v>0.84099999999999997</v>
      </c>
      <c r="V98" s="41">
        <v>0.96099999999999997</v>
      </c>
      <c r="W98" s="41">
        <v>0.82799999999999996</v>
      </c>
      <c r="X98" s="41">
        <v>0.86299999999999999</v>
      </c>
      <c r="Y98" s="41">
        <v>0.83899999999999997</v>
      </c>
      <c r="Z98" s="41">
        <v>0.82399999999999995</v>
      </c>
      <c r="AA98" s="41">
        <v>0.83</v>
      </c>
      <c r="AB98" s="41">
        <v>0.80500000000000005</v>
      </c>
      <c r="AC98" s="41">
        <v>0.878</v>
      </c>
      <c r="AD98" s="41">
        <v>0.89800000000000002</v>
      </c>
      <c r="AE98" s="41">
        <v>0.85899999999999999</v>
      </c>
      <c r="AF98" s="41">
        <v>0.90100000000000002</v>
      </c>
      <c r="AG98" s="41">
        <v>0.90800000000000003</v>
      </c>
      <c r="AH98" s="41">
        <v>0.94499999999999995</v>
      </c>
      <c r="AI98" s="41">
        <v>0.88200000000000001</v>
      </c>
      <c r="AJ98" s="41">
        <v>0.83399999999999996</v>
      </c>
      <c r="AK98" s="41">
        <v>0.85599999999999998</v>
      </c>
      <c r="AL98" s="41">
        <v>0.86599999999999999</v>
      </c>
      <c r="AO98">
        <f>(3.815+1.232*U98)*A98/1000</f>
        <v>11.307942071999999</v>
      </c>
      <c r="AP98">
        <f>(3.815+1.232*V98)*B98/1000</f>
        <v>12.887298255999999</v>
      </c>
      <c r="AQ98">
        <f>(3.815+1.232*W98)*C98/1000</f>
        <v>9.6025006560000001</v>
      </c>
      <c r="AR98">
        <f>(3.815+1.232*X98)*D98/1000</f>
        <v>17.395718255999999</v>
      </c>
      <c r="AS98">
        <f>(3.815+1.232*Y98)*E98/1000</f>
        <v>12.131317295999999</v>
      </c>
      <c r="AT98">
        <f>(3.815+1.232*Z98)*F98/1000</f>
        <v>11.766289248</v>
      </c>
      <c r="AU98">
        <f>(3.815+1.232*AA98)*G98/1000</f>
        <v>12.035849280000001</v>
      </c>
      <c r="AV98">
        <f>(3.815+1.232*AB98)*H98/1000</f>
        <v>9.7096551999999985</v>
      </c>
      <c r="AW98">
        <f>(3.815+1.232*AC98)*I98/1000</f>
        <v>10.332028560000001</v>
      </c>
      <c r="AX98">
        <f>(3.815+1.232*AD98)*J98/1000</f>
        <v>12.165542592</v>
      </c>
      <c r="AY98">
        <f>(3.815+1.232*AE98)*K98/1000</f>
        <v>10.823572647999999</v>
      </c>
      <c r="AZ98">
        <f>(3.815+1.232*AF98)*L98/1000</f>
        <v>11.386673984</v>
      </c>
      <c r="BA98">
        <f>(3.815+1.232*AG98)*M98/1000</f>
        <v>11.973983111999999</v>
      </c>
      <c r="BB98">
        <f>(3.815+1.232*AH98)*N98/1000</f>
        <v>11.79581956</v>
      </c>
      <c r="BC98">
        <f>(3.815+1.232*AI98)*O98/1000</f>
        <v>10.626720831999998</v>
      </c>
      <c r="BD98">
        <f>(3.815+1.232*AJ98)*P98/1000</f>
        <v>14.198174815999998</v>
      </c>
      <c r="BE98">
        <f>(3.815+1.232*AK98)*Q98/1000</f>
        <v>9.8706629840000009</v>
      </c>
      <c r="BF98">
        <f>(3.815+1.232*AL98)*R98/1000</f>
        <v>11.262570984</v>
      </c>
    </row>
    <row r="99" spans="1:58">
      <c r="A99" s="41">
        <v>1996</v>
      </c>
      <c r="B99" s="41">
        <v>2538</v>
      </c>
      <c r="C99" s="41">
        <v>2127</v>
      </c>
      <c r="D99" s="41">
        <v>3458</v>
      </c>
      <c r="E99" s="41">
        <v>2297</v>
      </c>
      <c r="F99" s="41">
        <v>2383</v>
      </c>
      <c r="G99" s="41">
        <v>2212</v>
      </c>
      <c r="H99" s="41">
        <v>1802</v>
      </c>
      <c r="I99" s="41">
        <v>1826</v>
      </c>
      <c r="J99" s="41">
        <v>2461</v>
      </c>
      <c r="K99" s="41">
        <v>2275</v>
      </c>
      <c r="L99" s="41">
        <v>2457</v>
      </c>
      <c r="M99" s="41">
        <v>2115</v>
      </c>
      <c r="N99" s="41">
        <v>2057</v>
      </c>
      <c r="O99" s="41">
        <v>2022</v>
      </c>
      <c r="P99" s="41">
        <v>2525</v>
      </c>
      <c r="Q99" s="41">
        <v>2462</v>
      </c>
      <c r="R99" s="41">
        <v>2245</v>
      </c>
      <c r="U99" s="41">
        <v>0.92300000000000004</v>
      </c>
      <c r="V99" s="41">
        <v>0.95199999999999996</v>
      </c>
      <c r="W99" s="41">
        <v>0.82599999999999996</v>
      </c>
      <c r="X99" s="41">
        <v>0.86499999999999999</v>
      </c>
      <c r="Y99" s="41">
        <v>0.84799999999999998</v>
      </c>
      <c r="Z99" s="41">
        <v>0.86799999999999999</v>
      </c>
      <c r="AA99" s="41">
        <v>0.80700000000000005</v>
      </c>
      <c r="AB99" s="41">
        <v>0.81599999999999995</v>
      </c>
      <c r="AC99" s="41">
        <v>0.94599999999999995</v>
      </c>
      <c r="AD99" s="41">
        <v>0.879</v>
      </c>
      <c r="AE99" s="41">
        <v>0.85899999999999999</v>
      </c>
      <c r="AF99" s="41">
        <v>0.9</v>
      </c>
      <c r="AG99" s="41">
        <v>0.86099999999999999</v>
      </c>
      <c r="AH99" s="41">
        <v>0.90700000000000003</v>
      </c>
      <c r="AI99" s="41">
        <v>0.90300000000000002</v>
      </c>
      <c r="AJ99" s="41">
        <v>0.9</v>
      </c>
      <c r="AK99" s="41">
        <v>0.89200000000000002</v>
      </c>
      <c r="AL99" s="41">
        <v>0.86499999999999999</v>
      </c>
      <c r="AO99">
        <f>(3.815+1.232*U99)*A99/1000</f>
        <v>9.8844634560000006</v>
      </c>
      <c r="AP99">
        <f>(3.815+1.232*V99)*B99/1000</f>
        <v>12.659198832</v>
      </c>
      <c r="AQ99">
        <f>(3.815+1.232*W99)*C99/1000</f>
        <v>10.279008264</v>
      </c>
      <c r="AR99">
        <f>(3.815+1.232*X99)*D99/1000</f>
        <v>16.87739144</v>
      </c>
      <c r="AS99">
        <f>(3.815+1.232*Y99)*E99/1000</f>
        <v>11.162813592000001</v>
      </c>
      <c r="AT99">
        <f>(3.815+1.232*Z99)*F99/1000</f>
        <v>11.639468008</v>
      </c>
      <c r="AU99">
        <f>(3.815+1.232*AA99)*G99/1000</f>
        <v>10.638003488000001</v>
      </c>
      <c r="AV99">
        <f>(3.815+1.232*AB99)*H99/1000</f>
        <v>8.6862022239999988</v>
      </c>
      <c r="AW99">
        <f>(3.815+1.232*AC99)*I99/1000</f>
        <v>9.0943418719999993</v>
      </c>
      <c r="AX99">
        <f>(3.815+1.232*AD99)*J99/1000</f>
        <v>12.053800808</v>
      </c>
      <c r="AY99">
        <f>(3.815+1.232*AE99)*K99/1000</f>
        <v>11.0867302</v>
      </c>
      <c r="AZ99">
        <f>(3.815+1.232*AF99)*L99/1000</f>
        <v>12.0977766</v>
      </c>
      <c r="BA99">
        <f>(3.815+1.232*AG99)*M99/1000</f>
        <v>10.312215480000001</v>
      </c>
      <c r="BB99">
        <f>(3.815+1.232*AH99)*N99/1000</f>
        <v>10.145996168</v>
      </c>
      <c r="BC99">
        <f>(3.815+1.232*AI99)*O99/1000</f>
        <v>9.9633969120000003</v>
      </c>
      <c r="BD99">
        <f>(3.815+1.232*AJ99)*P99/1000</f>
        <v>12.432594999999999</v>
      </c>
      <c r="BE99">
        <f>(3.815+1.232*AK99)*Q99/1000</f>
        <v>12.098130127999999</v>
      </c>
      <c r="BF99">
        <f>(3.815+1.232*AL99)*R99/1000</f>
        <v>10.957126599999999</v>
      </c>
    </row>
    <row r="100" spans="1:58">
      <c r="A100" s="41">
        <v>2210</v>
      </c>
      <c r="B100" s="41">
        <v>2510</v>
      </c>
      <c r="C100" s="41">
        <v>2051</v>
      </c>
      <c r="D100" s="41">
        <v>2400</v>
      </c>
      <c r="E100" s="41">
        <v>2223</v>
      </c>
      <c r="F100" s="41">
        <v>2588</v>
      </c>
      <c r="G100" s="41">
        <v>2109</v>
      </c>
      <c r="H100" s="41">
        <v>1682</v>
      </c>
      <c r="I100" s="41">
        <v>1881</v>
      </c>
      <c r="J100" s="41">
        <v>2605</v>
      </c>
      <c r="K100" s="41">
        <v>2167</v>
      </c>
      <c r="L100" s="41">
        <v>2331</v>
      </c>
      <c r="M100" s="41">
        <v>2095</v>
      </c>
      <c r="N100" s="41">
        <v>2002</v>
      </c>
      <c r="O100" s="41">
        <v>2143</v>
      </c>
      <c r="P100" s="41">
        <v>2153</v>
      </c>
      <c r="Q100" s="41">
        <v>2119</v>
      </c>
      <c r="R100" s="41">
        <v>2194</v>
      </c>
      <c r="U100" s="41">
        <v>0.94299999999999995</v>
      </c>
      <c r="V100" s="41">
        <v>0.96099999999999997</v>
      </c>
      <c r="W100" s="41">
        <v>0.86299999999999999</v>
      </c>
      <c r="X100" s="41">
        <v>0.84899999999999998</v>
      </c>
      <c r="Y100" s="41">
        <v>0.872</v>
      </c>
      <c r="Z100" s="41">
        <v>0.91</v>
      </c>
      <c r="AA100" s="41">
        <v>0.82</v>
      </c>
      <c r="AB100" s="41">
        <v>0.84699999999999998</v>
      </c>
      <c r="AC100" s="41">
        <v>0.95299999999999996</v>
      </c>
      <c r="AD100" s="41">
        <v>0.86799999999999999</v>
      </c>
      <c r="AE100" s="41">
        <v>0.86699999999999999</v>
      </c>
      <c r="AF100" s="41">
        <v>0.93899999999999995</v>
      </c>
      <c r="AG100" s="41">
        <v>0.83099999999999996</v>
      </c>
      <c r="AH100" s="41">
        <v>0.88</v>
      </c>
      <c r="AI100" s="41">
        <v>0.94199999999999995</v>
      </c>
      <c r="AJ100" s="41">
        <v>0.79500000000000004</v>
      </c>
      <c r="AK100" s="41">
        <v>0.89200000000000002</v>
      </c>
      <c r="AL100" s="41">
        <v>0.874</v>
      </c>
      <c r="AO100">
        <f>(3.815+1.232*U100)*A100/1000</f>
        <v>10.998674960000001</v>
      </c>
      <c r="AP100">
        <f>(3.815+1.232*V100)*B100/1000</f>
        <v>12.54736952</v>
      </c>
      <c r="AQ100">
        <f>(3.815+1.232*W100)*C100/1000</f>
        <v>10.005221016</v>
      </c>
      <c r="AR100">
        <f>(3.815+1.232*X100)*D100/1000</f>
        <v>11.666323199999999</v>
      </c>
      <c r="AS100">
        <f>(3.815+1.232*Y100)*E100/1000</f>
        <v>10.868922791999999</v>
      </c>
      <c r="AT100">
        <f>(3.815+1.232*Z100)*F100/1000</f>
        <v>12.77467856</v>
      </c>
      <c r="AU100">
        <f>(3.815+1.232*AA100)*G100/1000</f>
        <v>10.17643116</v>
      </c>
      <c r="AV100">
        <f>(3.815+1.232*AB100)*H100/1000</f>
        <v>8.172003728</v>
      </c>
      <c r="AW100">
        <f>(3.815+1.232*AC100)*I100/1000</f>
        <v>9.384489576</v>
      </c>
      <c r="AX100">
        <f>(3.815+1.232*AD100)*J100/1000</f>
        <v>12.72379948</v>
      </c>
      <c r="AY100">
        <f>(3.815+1.232*AE100)*K100/1000</f>
        <v>10.581773047999999</v>
      </c>
      <c r="AZ100">
        <f>(3.815+1.232*AF100)*L100/1000</f>
        <v>11.589377687999999</v>
      </c>
      <c r="BA100">
        <f>(3.815+1.232*AG100)*M100/1000</f>
        <v>10.13726924</v>
      </c>
      <c r="BB100">
        <f>(3.815+1.232*AH100)*N100/1000</f>
        <v>9.8081183200000002</v>
      </c>
      <c r="BC100">
        <f>(3.815+1.232*AI100)*O100/1000</f>
        <v>10.662590792000001</v>
      </c>
      <c r="BD100">
        <f>(3.815+1.232*AJ100)*P100/1000</f>
        <v>10.322429319999999</v>
      </c>
      <c r="BE100">
        <f>(3.815+1.232*AK100)*Q100/1000</f>
        <v>10.412647335999999</v>
      </c>
      <c r="BF100">
        <f>(3.815+1.232*AL100)*R100/1000</f>
        <v>10.732538992</v>
      </c>
    </row>
    <row r="101" spans="1:58">
      <c r="A101" s="41">
        <v>2266</v>
      </c>
      <c r="B101" s="41">
        <v>2267</v>
      </c>
      <c r="C101" s="41">
        <v>2474</v>
      </c>
      <c r="D101" s="41">
        <v>2828</v>
      </c>
      <c r="E101" s="41">
        <v>2184</v>
      </c>
      <c r="F101" s="41">
        <v>2129</v>
      </c>
      <c r="G101" s="41">
        <v>2086</v>
      </c>
      <c r="H101" s="41">
        <v>1909</v>
      </c>
      <c r="I101" s="41">
        <v>1972</v>
      </c>
      <c r="J101" s="41">
        <v>2558</v>
      </c>
      <c r="K101" s="41">
        <v>2556</v>
      </c>
      <c r="L101" s="41">
        <v>2438</v>
      </c>
      <c r="M101" s="41">
        <v>2332</v>
      </c>
      <c r="N101" s="41">
        <v>2148</v>
      </c>
      <c r="O101" s="41">
        <v>2024</v>
      </c>
      <c r="P101" s="41">
        <v>2423</v>
      </c>
      <c r="Q101" s="41">
        <v>2094</v>
      </c>
      <c r="R101" s="41">
        <v>2536</v>
      </c>
      <c r="U101" s="41">
        <v>0.89</v>
      </c>
      <c r="V101" s="41">
        <v>0.90500000000000003</v>
      </c>
      <c r="W101" s="41">
        <v>0.86899999999999999</v>
      </c>
      <c r="X101" s="41">
        <v>0.82799999999999996</v>
      </c>
      <c r="Y101" s="41">
        <v>0.85699999999999998</v>
      </c>
      <c r="Z101" s="41">
        <v>0.97499999999999998</v>
      </c>
      <c r="AA101" s="41">
        <v>0.81100000000000005</v>
      </c>
      <c r="AB101" s="41">
        <v>0.81100000000000005</v>
      </c>
      <c r="AC101" s="41">
        <v>0.95499999999999996</v>
      </c>
      <c r="AD101" s="41">
        <v>0.88500000000000001</v>
      </c>
      <c r="AE101" s="41">
        <v>0.91200000000000003</v>
      </c>
      <c r="AF101" s="41">
        <v>0.91300000000000003</v>
      </c>
      <c r="AG101" s="41">
        <v>0.83799999999999997</v>
      </c>
      <c r="AH101" s="41">
        <v>0.86799999999999999</v>
      </c>
      <c r="AI101" s="41">
        <v>0.94699999999999995</v>
      </c>
      <c r="AJ101" s="41">
        <v>0.78200000000000003</v>
      </c>
      <c r="AK101" s="41">
        <v>0.85599999999999998</v>
      </c>
      <c r="AL101" s="41">
        <v>0.89100000000000001</v>
      </c>
      <c r="AO101">
        <f>(3.815+1.232*U101)*A101/1000</f>
        <v>11.129413679999999</v>
      </c>
      <c r="AP101">
        <f>(3.815+1.232*V101)*B101/1000</f>
        <v>11.176219319999998</v>
      </c>
      <c r="AQ101">
        <f>(3.815+1.232*W101)*C101/1000</f>
        <v>12.086994191999999</v>
      </c>
      <c r="AR101">
        <f>(3.815+1.232*X101)*D101/1000</f>
        <v>13.673651487999999</v>
      </c>
      <c r="AS101">
        <f>(3.815+1.232*Y101)*E101/1000</f>
        <v>10.637879615999999</v>
      </c>
      <c r="AT101">
        <f>(3.815+1.232*Z101)*F101/1000</f>
        <v>10.679489799999999</v>
      </c>
      <c r="AU101">
        <f>(3.815+1.232*AA101)*G101/1000</f>
        <v>10.042321072</v>
      </c>
      <c r="AV101">
        <f>(3.815+1.232*AB101)*H101/1000</f>
        <v>9.190216168000001</v>
      </c>
      <c r="AW101">
        <f>(3.815+1.232*AC101)*I101/1000</f>
        <v>9.8433563199999998</v>
      </c>
      <c r="AX101">
        <f>(3.815+1.232*AD101)*J101/1000</f>
        <v>12.54780856</v>
      </c>
      <c r="AY101">
        <f>(3.815+1.232*AE101)*K101/1000</f>
        <v>12.623020703999998</v>
      </c>
      <c r="AZ101">
        <f>(3.815+1.232*AF101)*L101/1000</f>
        <v>12.043271408000001</v>
      </c>
      <c r="BA101">
        <f>(3.815+1.232*AG101)*M101/1000</f>
        <v>11.304174112</v>
      </c>
      <c r="BB101">
        <f>(3.815+1.232*AH101)*N101/1000</f>
        <v>10.491639647999998</v>
      </c>
      <c r="BC101">
        <f>(3.815+1.232*AI101)*O101/1000</f>
        <v>10.082968895999999</v>
      </c>
      <c r="BD101">
        <f>(3.815+1.232*AJ101)*P101/1000</f>
        <v>11.578121352</v>
      </c>
      <c r="BE101">
        <f>(3.815+1.232*AK101)*Q101/1000</f>
        <v>10.196925648000001</v>
      </c>
      <c r="BF101">
        <f>(3.815+1.232*AL101)*R101/1000</f>
        <v>12.458637632</v>
      </c>
    </row>
    <row r="102" spans="1:58">
      <c r="A102" s="41">
        <v>2170</v>
      </c>
      <c r="B102" s="41">
        <v>2358</v>
      </c>
      <c r="C102" s="41">
        <v>2431</v>
      </c>
      <c r="D102" s="41">
        <v>2332</v>
      </c>
      <c r="E102" s="41">
        <v>2965</v>
      </c>
      <c r="F102" s="41">
        <v>2356</v>
      </c>
      <c r="G102" s="41">
        <v>2053</v>
      </c>
      <c r="H102" s="41">
        <v>1733</v>
      </c>
      <c r="I102" s="41">
        <v>1915</v>
      </c>
      <c r="J102" s="41">
        <v>2244</v>
      </c>
      <c r="K102" s="41">
        <v>2450</v>
      </c>
      <c r="L102" s="41">
        <v>2521</v>
      </c>
      <c r="M102" s="41">
        <v>2017</v>
      </c>
      <c r="N102" s="41">
        <v>2012</v>
      </c>
      <c r="O102" s="41">
        <v>1954</v>
      </c>
      <c r="P102" s="41">
        <v>2267</v>
      </c>
      <c r="Q102" s="41">
        <v>2233</v>
      </c>
      <c r="R102" s="41">
        <v>2219</v>
      </c>
      <c r="U102" s="41">
        <v>0.93</v>
      </c>
      <c r="V102" s="41">
        <v>0.88200000000000001</v>
      </c>
      <c r="W102" s="41">
        <v>0.871</v>
      </c>
      <c r="X102" s="41">
        <v>0.81100000000000005</v>
      </c>
      <c r="Y102" s="41">
        <v>0.88400000000000001</v>
      </c>
      <c r="Z102" s="41">
        <v>0.93899999999999995</v>
      </c>
      <c r="AA102" s="41">
        <v>0.82</v>
      </c>
      <c r="AB102" s="41">
        <v>0.86199999999999999</v>
      </c>
      <c r="AC102" s="41">
        <v>0.92</v>
      </c>
      <c r="AD102" s="41">
        <v>0.85899999999999999</v>
      </c>
      <c r="AE102" s="41">
        <v>0.93300000000000005</v>
      </c>
      <c r="AF102" s="41">
        <v>0.92300000000000004</v>
      </c>
      <c r="AG102" s="41">
        <v>0.90300000000000002</v>
      </c>
      <c r="AH102" s="41">
        <v>0.95899999999999996</v>
      </c>
      <c r="AI102" s="41">
        <v>0.93400000000000005</v>
      </c>
      <c r="AJ102" s="41">
        <v>0.78500000000000003</v>
      </c>
      <c r="AK102" s="41">
        <v>0.89200000000000002</v>
      </c>
      <c r="AL102" s="41">
        <v>0.94</v>
      </c>
      <c r="AO102">
        <f>(3.815+1.232*U102)*A102/1000</f>
        <v>10.7648492</v>
      </c>
      <c r="AP102">
        <f>(3.815+1.232*V102)*B102/1000</f>
        <v>11.558029392</v>
      </c>
      <c r="AQ102">
        <f>(3.815+1.232*W102)*C102/1000</f>
        <v>11.882903032</v>
      </c>
      <c r="AR102">
        <f>(3.815+1.232*X102)*D102/1000</f>
        <v>11.226602463999999</v>
      </c>
      <c r="AS102">
        <f>(3.815+1.232*Y102)*E102/1000</f>
        <v>14.540620919999999</v>
      </c>
      <c r="AT102">
        <f>(3.815+1.232*Z102)*F102/1000</f>
        <v>11.713673887999999</v>
      </c>
      <c r="AU102">
        <f>(3.815+1.232*AA102)*G102/1000</f>
        <v>9.9062177200000008</v>
      </c>
      <c r="AV102">
        <f>(3.815+1.232*AB102)*H102/1000</f>
        <v>8.4518132720000008</v>
      </c>
      <c r="AW102">
        <f>(3.815+1.232*AC102)*I102/1000</f>
        <v>9.4762626000000001</v>
      </c>
      <c r="AX102">
        <f>(3.815+1.232*AD102)*J102/1000</f>
        <v>10.935658272</v>
      </c>
      <c r="AY102">
        <f>(3.815+1.232*AE102)*K102/1000</f>
        <v>12.162917199999999</v>
      </c>
      <c r="AZ102">
        <f>(3.815+1.232*AF102)*L102/1000</f>
        <v>12.484334856000002</v>
      </c>
      <c r="BA102">
        <f>(3.815+1.232*AG102)*M102/1000</f>
        <v>9.9387594319999994</v>
      </c>
      <c r="BB102">
        <f>(3.815+1.232*AH102)*N102/1000</f>
        <v>10.052933855999999</v>
      </c>
      <c r="BC102">
        <f>(3.815+1.232*AI102)*O102/1000</f>
        <v>9.7029543520000008</v>
      </c>
      <c r="BD102">
        <f>(3.815+1.232*AJ102)*P102/1000</f>
        <v>10.841066039999999</v>
      </c>
      <c r="BE102">
        <f>(3.815+1.232*AK102)*Q102/1000</f>
        <v>10.972836952</v>
      </c>
      <c r="BF102">
        <f>(3.815+1.232*AL102)*R102/1000</f>
        <v>11.035264519999998</v>
      </c>
    </row>
    <row r="103" spans="1:58">
      <c r="A103" s="41">
        <v>2355</v>
      </c>
      <c r="B103" s="41">
        <v>2331</v>
      </c>
      <c r="C103" s="41">
        <v>2203</v>
      </c>
      <c r="D103" s="41">
        <v>2660</v>
      </c>
      <c r="E103" s="41">
        <v>3035</v>
      </c>
      <c r="F103" s="41">
        <v>2288</v>
      </c>
      <c r="G103" s="41">
        <v>2044</v>
      </c>
      <c r="H103" s="41">
        <v>2359</v>
      </c>
      <c r="I103" s="41">
        <v>2242</v>
      </c>
      <c r="J103" s="41">
        <v>2423</v>
      </c>
      <c r="K103" s="41">
        <v>2266</v>
      </c>
      <c r="L103" s="41">
        <v>2446</v>
      </c>
      <c r="M103" s="41">
        <v>2068</v>
      </c>
      <c r="N103" s="41">
        <v>2237</v>
      </c>
      <c r="O103" s="41">
        <v>2115</v>
      </c>
      <c r="P103" s="41">
        <v>2263</v>
      </c>
      <c r="Q103" s="41">
        <v>2564</v>
      </c>
      <c r="R103" s="41">
        <v>2523</v>
      </c>
      <c r="U103" s="41">
        <v>0.89700000000000002</v>
      </c>
      <c r="V103" s="41">
        <v>0.874</v>
      </c>
      <c r="W103" s="41">
        <v>0.85699999999999998</v>
      </c>
      <c r="X103" s="41">
        <v>0.80800000000000005</v>
      </c>
      <c r="Y103" s="41">
        <v>0.86399999999999999</v>
      </c>
      <c r="Z103" s="41">
        <v>0.93300000000000005</v>
      </c>
      <c r="AA103" s="41">
        <v>0.82</v>
      </c>
      <c r="AB103" s="41">
        <v>0.85899999999999999</v>
      </c>
      <c r="AC103" s="41">
        <v>0.93700000000000006</v>
      </c>
      <c r="AD103" s="41">
        <v>0.88300000000000001</v>
      </c>
      <c r="AE103" s="41">
        <v>0.88800000000000001</v>
      </c>
      <c r="AF103" s="41">
        <v>0.89400000000000002</v>
      </c>
      <c r="AG103" s="41">
        <v>0.90900000000000003</v>
      </c>
      <c r="AH103" s="41">
        <v>0.92200000000000004</v>
      </c>
      <c r="AI103" s="41">
        <v>0.88600000000000001</v>
      </c>
      <c r="AJ103" s="41">
        <v>0.79100000000000004</v>
      </c>
      <c r="AK103" s="41">
        <v>0.86499999999999999</v>
      </c>
      <c r="AL103" s="41">
        <v>0.90500000000000003</v>
      </c>
      <c r="AO103">
        <f>(3.815+1.232*U103)*A103/1000</f>
        <v>11.586844920000001</v>
      </c>
      <c r="AP103">
        <f>(3.815+1.232*V103)*B103/1000</f>
        <v>11.402711208000001</v>
      </c>
      <c r="AQ103">
        <f>(3.815+1.232*W103)*C103/1000</f>
        <v>10.730425272</v>
      </c>
      <c r="AR103">
        <f>(3.815+1.232*X103)*D103/1000</f>
        <v>12.795812960000001</v>
      </c>
      <c r="AS103">
        <f>(3.815+1.232*Y103)*E103/1000</f>
        <v>14.80912468</v>
      </c>
      <c r="AT103">
        <f>(3.815+1.232*Z103)*F103/1000</f>
        <v>11.358675328</v>
      </c>
      <c r="AU103">
        <f>(3.815+1.232*AA103)*G103/1000</f>
        <v>9.8627905599999988</v>
      </c>
      <c r="AV103">
        <f>(3.815+1.232*AB103)*H103/1000</f>
        <v>11.496086391999999</v>
      </c>
      <c r="AW103">
        <f>(3.815+1.232*AC103)*I103/1000</f>
        <v>11.141358927999999</v>
      </c>
      <c r="AX103">
        <f>(3.815+1.232*AD103)*J103/1000</f>
        <v>11.879620087999999</v>
      </c>
      <c r="AY103">
        <f>(3.815+1.232*AE103)*K103/1000</f>
        <v>11.123830256000002</v>
      </c>
      <c r="AZ103">
        <f>(3.815+1.232*AF103)*L103/1000</f>
        <v>12.025533968</v>
      </c>
      <c r="BA103">
        <f>(3.815+1.232*AG103)*M103/1000</f>
        <v>10.205348383999999</v>
      </c>
      <c r="BB103">
        <f>(3.815+1.232*AH103)*N103/1000</f>
        <v>11.075172247999999</v>
      </c>
      <c r="BC103">
        <f>(3.815+1.232*AI103)*O103/1000</f>
        <v>10.377357479999999</v>
      </c>
      <c r="BD103">
        <f>(3.815+1.232*AJ103)*P103/1000</f>
        <v>10.838665656000002</v>
      </c>
      <c r="BE103">
        <f>(3.815+1.232*AK103)*Q103/1000</f>
        <v>12.514063520000001</v>
      </c>
      <c r="BF103">
        <f>(3.815+1.232*AL103)*R103/1000</f>
        <v>12.438289079999999</v>
      </c>
    </row>
    <row r="104" spans="1:58">
      <c r="A104" s="41">
        <v>2513</v>
      </c>
      <c r="B104" s="41">
        <v>2474</v>
      </c>
      <c r="C104" s="41">
        <v>2314</v>
      </c>
      <c r="D104" s="41">
        <v>2093</v>
      </c>
      <c r="E104" s="41">
        <v>3126</v>
      </c>
      <c r="F104" s="41">
        <v>2280</v>
      </c>
      <c r="G104" s="41">
        <v>1909</v>
      </c>
      <c r="H104" s="41">
        <v>1945</v>
      </c>
      <c r="I104" s="41">
        <v>1742</v>
      </c>
      <c r="J104" s="41">
        <v>2445</v>
      </c>
      <c r="K104" s="41">
        <v>2285</v>
      </c>
      <c r="L104" s="41">
        <v>2459</v>
      </c>
      <c r="M104" s="41">
        <v>2056</v>
      </c>
      <c r="N104" s="41">
        <v>2466</v>
      </c>
      <c r="O104" s="41">
        <v>2810</v>
      </c>
      <c r="P104" s="41">
        <v>2140</v>
      </c>
      <c r="Q104" s="41">
        <v>2806</v>
      </c>
      <c r="R104" s="41">
        <v>2410</v>
      </c>
      <c r="U104" s="41">
        <v>0.99299999999999999</v>
      </c>
      <c r="V104" s="41">
        <v>0.89300000000000002</v>
      </c>
      <c r="W104" s="41">
        <v>0.81100000000000005</v>
      </c>
      <c r="X104" s="41">
        <v>0.86099999999999999</v>
      </c>
      <c r="Y104" s="41">
        <v>0.85799999999999998</v>
      </c>
      <c r="Z104" s="41">
        <v>0.94199999999999995</v>
      </c>
      <c r="AA104" s="41">
        <v>0.83399999999999996</v>
      </c>
      <c r="AB104" s="41">
        <v>0.78800000000000003</v>
      </c>
      <c r="AC104" s="41">
        <v>0.90400000000000003</v>
      </c>
      <c r="AD104" s="41">
        <v>0.90500000000000003</v>
      </c>
      <c r="AE104" s="41">
        <v>0.88300000000000001</v>
      </c>
      <c r="AF104" s="41">
        <v>0.86099999999999999</v>
      </c>
      <c r="AG104" s="41">
        <v>0.94</v>
      </c>
      <c r="AH104" s="41">
        <v>0.90600000000000003</v>
      </c>
      <c r="AI104" s="41">
        <v>0.871</v>
      </c>
      <c r="AJ104" s="41">
        <v>0.80600000000000005</v>
      </c>
      <c r="AK104" s="41">
        <v>0.92200000000000004</v>
      </c>
      <c r="AL104" s="41">
        <v>0.877</v>
      </c>
      <c r="AO104">
        <f>(3.815+1.232*U104)*A104/1000</f>
        <v>12.661438887999999</v>
      </c>
      <c r="AP104">
        <f>(3.815+1.232*V104)*B104/1000</f>
        <v>12.160145424</v>
      </c>
      <c r="AQ104">
        <f>(3.815+1.232*W104)*C104/1000</f>
        <v>11.139947727999999</v>
      </c>
      <c r="AR104">
        <f>(3.815+1.232*X104)*D104/1000</f>
        <v>10.204948936000001</v>
      </c>
      <c r="AS104">
        <f>(3.815+1.232*Y104)*E104/1000</f>
        <v>15.230047056</v>
      </c>
      <c r="AT104">
        <f>(3.815+1.232*Z104)*F104/1000</f>
        <v>11.344240320000001</v>
      </c>
      <c r="AU104">
        <f>(3.815+1.232*AA104)*G104/1000</f>
        <v>9.2443095920000005</v>
      </c>
      <c r="AV104">
        <f>(3.815+1.232*AB104)*H104/1000</f>
        <v>9.3084121199999998</v>
      </c>
      <c r="AW104">
        <f>(3.815+1.232*AC104)*I104/1000</f>
        <v>8.5858441759999984</v>
      </c>
      <c r="AX104">
        <f>(3.815+1.232*AD104)*J104/1000</f>
        <v>12.053752199999998</v>
      </c>
      <c r="AY104">
        <f>(3.815+1.232*AE104)*K104/1000</f>
        <v>11.20302596</v>
      </c>
      <c r="AZ104">
        <f>(3.815+1.232*AF104)*L104/1000</f>
        <v>11.989474168000001</v>
      </c>
      <c r="BA104">
        <f>(3.815+1.232*AG104)*M104/1000</f>
        <v>10.22465248</v>
      </c>
      <c r="BB104">
        <f>(3.815+1.232*AH104)*N104/1000</f>
        <v>12.160319472000001</v>
      </c>
      <c r="BC104">
        <f>(3.815+1.232*AI104)*O104/1000</f>
        <v>13.735482320000001</v>
      </c>
      <c r="BD104">
        <f>(3.815+1.232*AJ104)*P104/1000</f>
        <v>10.28910288</v>
      </c>
      <c r="BE104">
        <f>(3.815+1.232*AK104)*Q104/1000</f>
        <v>13.892236623999999</v>
      </c>
      <c r="BF104">
        <f>(3.815+1.232*AL104)*R104/1000</f>
        <v>11.798068240000001</v>
      </c>
    </row>
    <row r="105" spans="1:58">
      <c r="A105" s="41">
        <v>2247</v>
      </c>
      <c r="B105" s="41">
        <v>2148</v>
      </c>
      <c r="C105" s="41">
        <v>2172</v>
      </c>
      <c r="D105" s="41">
        <v>2900</v>
      </c>
      <c r="E105" s="41">
        <v>2534</v>
      </c>
      <c r="F105" s="41">
        <v>2219</v>
      </c>
      <c r="G105" s="41">
        <v>2043</v>
      </c>
      <c r="H105" s="41">
        <v>2057</v>
      </c>
      <c r="I105" s="41">
        <v>2032</v>
      </c>
      <c r="J105" s="41">
        <v>2996</v>
      </c>
      <c r="K105" s="41">
        <v>2350</v>
      </c>
      <c r="L105" s="41">
        <v>2401</v>
      </c>
      <c r="M105" s="41">
        <v>1874</v>
      </c>
      <c r="N105" s="41">
        <v>2262</v>
      </c>
      <c r="O105" s="41">
        <v>2553</v>
      </c>
      <c r="P105" s="41">
        <v>2213</v>
      </c>
      <c r="Q105" s="41">
        <v>2207</v>
      </c>
      <c r="R105" s="41">
        <v>2448</v>
      </c>
      <c r="U105" s="41">
        <v>0.94699999999999995</v>
      </c>
      <c r="V105" s="41">
        <v>0.94699999999999995</v>
      </c>
      <c r="W105" s="41">
        <v>0.80400000000000005</v>
      </c>
      <c r="X105" s="41">
        <v>0.81200000000000006</v>
      </c>
      <c r="Y105" s="41">
        <v>0.84799999999999998</v>
      </c>
      <c r="Z105" s="41">
        <v>0.90200000000000002</v>
      </c>
      <c r="AA105" s="41">
        <v>0.78</v>
      </c>
      <c r="AB105" s="41">
        <v>0.79900000000000004</v>
      </c>
      <c r="AC105" s="41">
        <v>0.85599999999999998</v>
      </c>
      <c r="AD105" s="41">
        <v>0.90700000000000003</v>
      </c>
      <c r="AE105" s="41">
        <v>0.876</v>
      </c>
      <c r="AF105" s="41">
        <v>0.872</v>
      </c>
      <c r="AG105" s="41">
        <v>0.88100000000000001</v>
      </c>
      <c r="AH105" s="41">
        <v>0.877</v>
      </c>
      <c r="AI105" s="41">
        <v>0.90200000000000002</v>
      </c>
      <c r="AJ105" s="41">
        <v>0.76900000000000002</v>
      </c>
      <c r="AK105" s="41">
        <v>0.86299999999999999</v>
      </c>
      <c r="AL105" s="41">
        <v>0.83899999999999997</v>
      </c>
      <c r="AO105">
        <f>(3.815+1.232*U105)*A105/1000</f>
        <v>11.193888888</v>
      </c>
      <c r="AP105">
        <f>(3.815+1.232*V105)*B105/1000</f>
        <v>10.700700191999998</v>
      </c>
      <c r="AQ105">
        <f>(3.815+1.232*W105)*C105/1000</f>
        <v>10.437606815999999</v>
      </c>
      <c r="AR105">
        <f>(3.815+1.232*X105)*D105/1000</f>
        <v>13.964613599999998</v>
      </c>
      <c r="AS105">
        <f>(3.815+1.232*Y105)*E105/1000</f>
        <v>12.314571023999999</v>
      </c>
      <c r="AT105">
        <f>(3.815+1.232*Z105)*F105/1000</f>
        <v>10.931379815999998</v>
      </c>
      <c r="AU105">
        <f>(3.815+1.232*AA105)*G105/1000</f>
        <v>9.7572862799999989</v>
      </c>
      <c r="AV105">
        <f>(3.815+1.232*AB105)*H105/1000</f>
        <v>9.8722999760000008</v>
      </c>
      <c r="AW105">
        <f>(3.815+1.232*AC105)*I105/1000</f>
        <v>9.8950109439999991</v>
      </c>
      <c r="AX105">
        <f>(3.815+1.232*AD105)*J105/1000</f>
        <v>14.777542304000001</v>
      </c>
      <c r="AY105">
        <f>(3.815+1.232*AE105)*K105/1000</f>
        <v>11.501445200000001</v>
      </c>
      <c r="AZ105">
        <f>(3.815+1.232*AF105)*L105/1000</f>
        <v>11.739218903999999</v>
      </c>
      <c r="BA105">
        <f>(3.815+1.232*AG105)*M105/1000</f>
        <v>9.1833346080000009</v>
      </c>
      <c r="BB105">
        <f>(3.815+1.232*AH105)*N105/1000</f>
        <v>11.073539568000003</v>
      </c>
      <c r="BC105">
        <f>(3.815+1.232*AI105)*O105/1000</f>
        <v>12.576751992</v>
      </c>
      <c r="BD105">
        <f>(3.815+1.232*AJ105)*P105/1000</f>
        <v>10.539208903999999</v>
      </c>
      <c r="BE105">
        <f>(3.815+1.232*AK105)*Q105/1000</f>
        <v>10.766222712000001</v>
      </c>
      <c r="BF105">
        <f>(3.815+1.232*AL105)*R105/1000</f>
        <v>11.869490303999999</v>
      </c>
    </row>
    <row r="106" spans="1:58">
      <c r="A106" s="41">
        <v>2402</v>
      </c>
      <c r="B106" s="41">
        <v>2190</v>
      </c>
      <c r="C106" s="41">
        <v>2079</v>
      </c>
      <c r="D106" s="41">
        <v>2463</v>
      </c>
      <c r="E106" s="41">
        <v>2313</v>
      </c>
      <c r="F106" s="41">
        <v>2324</v>
      </c>
      <c r="G106" s="41">
        <v>2024</v>
      </c>
      <c r="H106" s="41">
        <v>1824</v>
      </c>
      <c r="I106" s="41">
        <v>2085</v>
      </c>
      <c r="J106" s="41">
        <v>3175</v>
      </c>
      <c r="K106" s="41">
        <v>2410</v>
      </c>
      <c r="L106" s="41">
        <v>3311</v>
      </c>
      <c r="M106" s="41">
        <v>2143</v>
      </c>
      <c r="N106" s="41">
        <v>2404</v>
      </c>
      <c r="O106" s="41">
        <v>2478</v>
      </c>
      <c r="P106" s="41">
        <v>2659</v>
      </c>
      <c r="Q106" s="41">
        <v>2378</v>
      </c>
      <c r="R106" s="41">
        <v>2716</v>
      </c>
      <c r="U106" s="41">
        <v>0.90400000000000003</v>
      </c>
      <c r="V106" s="41">
        <v>0.97499999999999998</v>
      </c>
      <c r="W106" s="41">
        <v>0.79900000000000004</v>
      </c>
      <c r="X106" s="41">
        <v>0.83</v>
      </c>
      <c r="Y106" s="41">
        <v>0.83399999999999996</v>
      </c>
      <c r="Z106" s="41">
        <v>0.88900000000000001</v>
      </c>
      <c r="AA106" s="41">
        <v>0.82899999999999996</v>
      </c>
      <c r="AB106" s="41">
        <v>0.80700000000000005</v>
      </c>
      <c r="AC106" s="41">
        <v>0.85599999999999998</v>
      </c>
      <c r="AD106" s="41">
        <v>0.92700000000000005</v>
      </c>
      <c r="AE106" s="41">
        <v>0.85</v>
      </c>
      <c r="AF106" s="41">
        <v>0.89100000000000001</v>
      </c>
      <c r="AG106" s="41">
        <v>0.875</v>
      </c>
      <c r="AH106" s="41">
        <v>0.83499999999999996</v>
      </c>
      <c r="AI106" s="41">
        <v>0.91700000000000004</v>
      </c>
      <c r="AJ106" s="41">
        <v>0.873</v>
      </c>
      <c r="AK106" s="41">
        <v>0.80900000000000005</v>
      </c>
      <c r="AL106" s="41">
        <v>0.89</v>
      </c>
      <c r="AO106">
        <f>(3.815+1.232*U106)*A106/1000</f>
        <v>11.838804655999999</v>
      </c>
      <c r="AP106">
        <f>(3.815+1.232*V106)*B106/1000</f>
        <v>10.985477999999999</v>
      </c>
      <c r="AQ106">
        <f>(3.815+1.232*W106)*C106/1000</f>
        <v>9.9778860720000004</v>
      </c>
      <c r="AR106">
        <f>(3.815+1.232*X106)*D106/1000</f>
        <v>11.914910280000001</v>
      </c>
      <c r="AS106">
        <f>(3.815+1.232*Y106)*E106/1000</f>
        <v>11.200674743999999</v>
      </c>
      <c r="AT106">
        <f>(3.815+1.232*Z106)*F106/1000</f>
        <v>11.411416352</v>
      </c>
      <c r="AU106">
        <f>(3.815+1.232*AA106)*G106/1000</f>
        <v>9.7887278719999991</v>
      </c>
      <c r="AV106">
        <f>(3.815+1.232*AB106)*H106/1000</f>
        <v>8.7720245759999997</v>
      </c>
      <c r="AW106">
        <f>(3.815+1.232*AC106)*I106/1000</f>
        <v>10.153099319999999</v>
      </c>
      <c r="AX106">
        <f>(3.815+1.232*AD106)*J106/1000</f>
        <v>15.738678200000001</v>
      </c>
      <c r="AY106">
        <f>(3.815+1.232*AE106)*K106/1000</f>
        <v>11.717901999999999</v>
      </c>
      <c r="AZ106">
        <f>(3.815+1.232*AF106)*L106/1000</f>
        <v>16.265989432000001</v>
      </c>
      <c r="BA106">
        <f>(3.815+1.232*AG106)*M106/1000</f>
        <v>10.485698999999999</v>
      </c>
      <c r="BB106">
        <f>(3.815+1.232*AH106)*N106/1000</f>
        <v>11.64430288</v>
      </c>
      <c r="BC106">
        <f>(3.815+1.232*AI106)*O106/1000</f>
        <v>12.253075632</v>
      </c>
      <c r="BD106">
        <f>(3.815+1.232*AJ106)*P106/1000</f>
        <v>13.003935224000001</v>
      </c>
      <c r="BE106">
        <f>(3.815+1.232*AK106)*Q106/1000</f>
        <v>11.442194064000001</v>
      </c>
      <c r="BF106">
        <f>(3.815+1.232*AL106)*R106/1000</f>
        <v>13.33957968</v>
      </c>
    </row>
    <row r="107" spans="1:58">
      <c r="A107" s="41">
        <v>2377</v>
      </c>
      <c r="B107" s="41">
        <v>2285</v>
      </c>
      <c r="C107" s="41">
        <v>2096</v>
      </c>
      <c r="D107" s="41">
        <v>2611</v>
      </c>
      <c r="E107" s="41">
        <v>2258</v>
      </c>
      <c r="F107" s="41">
        <v>2817</v>
      </c>
      <c r="G107" s="41">
        <v>2050</v>
      </c>
      <c r="H107" s="41">
        <v>1820</v>
      </c>
      <c r="I107" s="41">
        <v>1764</v>
      </c>
      <c r="J107" s="41">
        <v>2600</v>
      </c>
      <c r="K107" s="41">
        <v>2671</v>
      </c>
      <c r="L107" s="41">
        <v>3047</v>
      </c>
      <c r="M107" s="41">
        <v>2096</v>
      </c>
      <c r="N107" s="41">
        <v>2131</v>
      </c>
      <c r="O107" s="41">
        <v>2082</v>
      </c>
      <c r="P107" s="41">
        <v>1982</v>
      </c>
      <c r="Q107" s="41">
        <v>2322</v>
      </c>
      <c r="R107" s="41">
        <v>2777</v>
      </c>
      <c r="U107" s="41">
        <v>0.91400000000000003</v>
      </c>
      <c r="V107" s="41">
        <v>0.96899999999999997</v>
      </c>
      <c r="W107" s="41">
        <v>0.85199999999999998</v>
      </c>
      <c r="X107" s="41">
        <v>0.81299999999999994</v>
      </c>
      <c r="Y107" s="41">
        <v>0.83399999999999996</v>
      </c>
      <c r="Z107" s="41">
        <v>0.97199999999999998</v>
      </c>
      <c r="AA107" s="41">
        <v>0.83599999999999997</v>
      </c>
      <c r="AB107" s="41">
        <v>0.81499999999999995</v>
      </c>
      <c r="AC107" s="41">
        <v>0.93799999999999994</v>
      </c>
      <c r="AD107" s="41">
        <v>0.89300000000000002</v>
      </c>
      <c r="AE107" s="41">
        <v>0.879</v>
      </c>
      <c r="AF107" s="41">
        <v>0.88</v>
      </c>
      <c r="AG107" s="41">
        <v>0.90200000000000002</v>
      </c>
      <c r="AH107" s="41">
        <v>0.89100000000000001</v>
      </c>
      <c r="AI107" s="41">
        <v>0.871</v>
      </c>
      <c r="AJ107" s="41">
        <v>0.876</v>
      </c>
      <c r="AK107" s="41">
        <v>0.81299999999999994</v>
      </c>
      <c r="AL107" s="41">
        <v>0.91400000000000003</v>
      </c>
      <c r="AO107">
        <f>(3.815+1.232*U107)*A107/1000</f>
        <v>11.744871096000001</v>
      </c>
      <c r="AP107">
        <f>(3.815+1.232*V107)*B107/1000</f>
        <v>11.44512628</v>
      </c>
      <c r="AQ107">
        <f>(3.815+1.232*W107)*C107/1000</f>
        <v>10.196335743999999</v>
      </c>
      <c r="AR107">
        <f>(3.815+1.232*X107)*D107/1000</f>
        <v>12.576184375999999</v>
      </c>
      <c r="AS107">
        <f>(3.815+1.232*Y107)*E107/1000</f>
        <v>10.934337903999998</v>
      </c>
      <c r="AT107">
        <f>(3.815+1.232*Z107)*F107/1000</f>
        <v>14.120223768000001</v>
      </c>
      <c r="AU107">
        <f>(3.815+1.232*AA107)*G107/1000</f>
        <v>9.932151600000001</v>
      </c>
      <c r="AV107">
        <f>(3.815+1.232*AB107)*H107/1000</f>
        <v>8.7707256000000005</v>
      </c>
      <c r="AW107">
        <f>(3.815+1.232*AC107)*I107/1000</f>
        <v>8.7681666239999991</v>
      </c>
      <c r="AX107">
        <f>(3.815+1.232*AD107)*J107/1000</f>
        <v>12.779457599999999</v>
      </c>
      <c r="AY107">
        <f>(3.815+1.232*AE107)*K107/1000</f>
        <v>13.082365687999999</v>
      </c>
      <c r="AZ107">
        <f>(3.815+1.232*AF107)*L107/1000</f>
        <v>14.92774052</v>
      </c>
      <c r="BA107">
        <f>(3.815+1.232*AG107)*M107/1000</f>
        <v>10.325449343999999</v>
      </c>
      <c r="BB107">
        <f>(3.815+1.232*AH107)*N107/1000</f>
        <v>10.468989272</v>
      </c>
      <c r="BC107">
        <f>(3.815+1.232*AI107)*O107/1000</f>
        <v>10.176965904000001</v>
      </c>
      <c r="BD107">
        <f>(3.815+1.232*AJ107)*P107/1000</f>
        <v>9.7003678239999989</v>
      </c>
      <c r="BE107">
        <f>(3.815+1.232*AK107)*Q107/1000</f>
        <v>11.184182352000001</v>
      </c>
      <c r="BF107">
        <f>(3.815+1.232*AL107)*R107/1000</f>
        <v>13.721290296000001</v>
      </c>
    </row>
    <row r="108" spans="1:58">
      <c r="A108" s="41">
        <v>2096</v>
      </c>
      <c r="B108" s="41">
        <v>2038</v>
      </c>
      <c r="C108" s="41">
        <v>2553</v>
      </c>
      <c r="D108" s="41">
        <v>2393</v>
      </c>
      <c r="E108" s="41">
        <v>2365</v>
      </c>
      <c r="F108" s="41">
        <v>1905</v>
      </c>
      <c r="G108" s="41">
        <v>2131</v>
      </c>
      <c r="H108" s="41">
        <v>2118</v>
      </c>
      <c r="I108" s="41">
        <v>1782</v>
      </c>
      <c r="J108" s="41">
        <v>2261</v>
      </c>
      <c r="K108" s="41">
        <v>2837</v>
      </c>
      <c r="L108" s="41">
        <v>2835</v>
      </c>
      <c r="M108" s="41">
        <v>1891</v>
      </c>
      <c r="N108" s="41">
        <v>2221</v>
      </c>
      <c r="O108" s="41">
        <v>1971</v>
      </c>
      <c r="P108" s="41">
        <v>2083</v>
      </c>
      <c r="Q108" s="41">
        <v>2391</v>
      </c>
      <c r="R108" s="41">
        <v>1930</v>
      </c>
      <c r="U108" s="41">
        <v>0.874</v>
      </c>
      <c r="V108" s="41">
        <v>0.94399999999999995</v>
      </c>
      <c r="W108" s="41">
        <v>0.89800000000000002</v>
      </c>
      <c r="X108" s="41">
        <v>0.79800000000000004</v>
      </c>
      <c r="Y108" s="41">
        <v>0.81100000000000005</v>
      </c>
      <c r="Z108" s="41">
        <v>0.95699999999999996</v>
      </c>
      <c r="AA108" s="41">
        <v>0.83799999999999997</v>
      </c>
      <c r="AB108" s="41">
        <v>0.76400000000000001</v>
      </c>
      <c r="AC108" s="41">
        <v>0.91100000000000003</v>
      </c>
      <c r="AD108" s="41">
        <v>0.82699999999999996</v>
      </c>
      <c r="AE108" s="41">
        <v>0.93</v>
      </c>
      <c r="AF108" s="41">
        <v>0.91300000000000003</v>
      </c>
      <c r="AG108" s="41">
        <v>0.88600000000000001</v>
      </c>
      <c r="AH108" s="41">
        <v>0.89200000000000002</v>
      </c>
      <c r="AI108" s="41">
        <v>0.89200000000000002</v>
      </c>
      <c r="AJ108" s="41">
        <v>0.83899999999999997</v>
      </c>
      <c r="AK108" s="41">
        <v>0.81399999999999995</v>
      </c>
      <c r="AL108" s="41">
        <v>0.86</v>
      </c>
      <c r="AO108">
        <f>(3.815+1.232*U108)*A108/1000</f>
        <v>10.253145728</v>
      </c>
      <c r="AP108">
        <f>(3.815+1.232*V108)*B108/1000</f>
        <v>10.145180304</v>
      </c>
      <c r="AQ108">
        <f>(3.815+1.232*W108)*C108/1000</f>
        <v>12.564170808</v>
      </c>
      <c r="AR108">
        <f>(3.815+1.232*X108)*D108/1000</f>
        <v>11.481939447999999</v>
      </c>
      <c r="AS108">
        <f>(3.815+1.232*Y108)*E108/1000</f>
        <v>11.385469479999999</v>
      </c>
      <c r="AT108">
        <f>(3.815+1.232*Z108)*F108/1000</f>
        <v>9.5136157200000007</v>
      </c>
      <c r="AU108">
        <f>(3.815+1.232*AA108)*G108/1000</f>
        <v>10.329843495999999</v>
      </c>
      <c r="AV108">
        <f>(3.815+1.232*AB108)*H108/1000</f>
        <v>10.073733264000001</v>
      </c>
      <c r="AW108">
        <f>(3.815+1.232*AC108)*I108/1000</f>
        <v>8.7983612639999986</v>
      </c>
      <c r="AX108">
        <f>(3.815+1.232*AD108)*J108/1000</f>
        <v>10.929366503999999</v>
      </c>
      <c r="AY108">
        <f>(3.815+1.232*AE108)*K108/1000</f>
        <v>14.073676120000002</v>
      </c>
      <c r="AZ108">
        <f>(3.815+1.232*AF108)*L108/1000</f>
        <v>14.00437836</v>
      </c>
      <c r="BA108">
        <f>(3.815+1.232*AG108)*M108/1000</f>
        <v>9.2782898319999987</v>
      </c>
      <c r="BB108">
        <f>(3.815+1.232*AH108)*N108/1000</f>
        <v>10.913869623999998</v>
      </c>
      <c r="BC108">
        <f>(3.815+1.232*AI108)*O108/1000</f>
        <v>9.685383624</v>
      </c>
      <c r="BD108">
        <f>(3.815+1.232*AJ108)*P108/1000</f>
        <v>10.099733784</v>
      </c>
      <c r="BE108">
        <f>(3.815+1.232*AK108)*Q108/1000</f>
        <v>11.519474568</v>
      </c>
      <c r="BF108">
        <f>(3.815+1.232*AL108)*R108/1000</f>
        <v>9.4078236000000022</v>
      </c>
    </row>
    <row r="109" spans="1:58">
      <c r="A109" s="41">
        <v>2437</v>
      </c>
      <c r="B109" s="41">
        <v>2460</v>
      </c>
      <c r="C109" s="41">
        <v>2519</v>
      </c>
      <c r="D109" s="41">
        <v>2689</v>
      </c>
      <c r="E109" s="41">
        <v>2162</v>
      </c>
      <c r="F109" s="41">
        <v>2125</v>
      </c>
      <c r="G109" s="41">
        <v>2149</v>
      </c>
      <c r="H109" s="41">
        <v>1844</v>
      </c>
      <c r="I109" s="41">
        <v>1780</v>
      </c>
      <c r="J109" s="41">
        <v>2559</v>
      </c>
      <c r="K109" s="41">
        <v>2321</v>
      </c>
      <c r="L109" s="41">
        <v>2241</v>
      </c>
      <c r="M109" s="41">
        <v>2454</v>
      </c>
      <c r="N109" s="41">
        <v>2201</v>
      </c>
      <c r="O109" s="41">
        <v>2080</v>
      </c>
      <c r="P109" s="41">
        <v>2293</v>
      </c>
      <c r="Q109" s="41">
        <v>2332</v>
      </c>
      <c r="R109" s="41">
        <v>2106</v>
      </c>
      <c r="U109" s="41">
        <v>0.84699999999999998</v>
      </c>
      <c r="V109" s="41">
        <v>0.98499999999999999</v>
      </c>
      <c r="W109" s="41">
        <v>0.90300000000000002</v>
      </c>
      <c r="X109" s="41">
        <v>0.755</v>
      </c>
      <c r="Y109" s="41">
        <v>0.83</v>
      </c>
      <c r="Z109" s="41">
        <v>0.89500000000000002</v>
      </c>
      <c r="AA109" s="41">
        <v>0.79600000000000004</v>
      </c>
      <c r="AB109" s="41">
        <v>0.83199999999999996</v>
      </c>
      <c r="AC109" s="41">
        <v>0.90200000000000002</v>
      </c>
      <c r="AD109" s="41">
        <v>0.91</v>
      </c>
      <c r="AE109" s="41">
        <v>0.92700000000000005</v>
      </c>
      <c r="AF109" s="41">
        <v>0.88700000000000001</v>
      </c>
      <c r="AG109" s="41">
        <v>0.88600000000000001</v>
      </c>
      <c r="AH109" s="41">
        <v>0.90300000000000002</v>
      </c>
      <c r="AI109" s="41">
        <v>0.85599999999999998</v>
      </c>
      <c r="AJ109" s="41">
        <v>0.78400000000000003</v>
      </c>
      <c r="AK109" s="41">
        <v>0.81499999999999995</v>
      </c>
      <c r="AL109" s="41">
        <v>0.85199999999999998</v>
      </c>
      <c r="AO109">
        <f>(3.815+1.232*U109)*A109/1000</f>
        <v>11.840174247999999</v>
      </c>
      <c r="AP109">
        <f>(3.815+1.232*V109)*B109/1000</f>
        <v>12.3701592</v>
      </c>
      <c r="AQ109">
        <f>(3.815+1.232*W109)*C109/1000</f>
        <v>12.412362423999999</v>
      </c>
      <c r="AR109">
        <f>(3.815+1.232*X109)*D109/1000</f>
        <v>12.759735239999999</v>
      </c>
      <c r="AS109">
        <f>(3.815+1.232*Y109)*E109/1000</f>
        <v>10.45880472</v>
      </c>
      <c r="AT109">
        <f>(3.815+1.232*Z109)*F109/1000</f>
        <v>10.449985</v>
      </c>
      <c r="AU109">
        <f>(3.815+1.232*AA109)*G109/1000</f>
        <v>10.305899127999998</v>
      </c>
      <c r="AV109">
        <f>(3.815+1.232*AB109)*H109/1000</f>
        <v>8.9250042559999994</v>
      </c>
      <c r="AW109">
        <f>(3.815+1.232*AC109)*I109/1000</f>
        <v>8.7687499199999994</v>
      </c>
      <c r="AX109">
        <f>(3.815+1.232*AD109)*J109/1000</f>
        <v>12.631531079999998</v>
      </c>
      <c r="AY109">
        <f>(3.815+1.232*AE109)*K109/1000</f>
        <v>11.505345543999999</v>
      </c>
      <c r="AZ109">
        <f>(3.815+1.232*AF109)*L109/1000</f>
        <v>10.998343943999998</v>
      </c>
      <c r="BA109">
        <f>(3.815+1.232*AG109)*M109/1000</f>
        <v>12.040678607999999</v>
      </c>
      <c r="BB109">
        <f>(3.815+1.232*AH109)*N109/1000</f>
        <v>10.845418695999999</v>
      </c>
      <c r="BC109">
        <f>(3.815+1.232*AI109)*O109/1000</f>
        <v>10.128751360000001</v>
      </c>
      <c r="BD109">
        <f>(3.815+1.232*AJ109)*P109/1000</f>
        <v>10.962576184</v>
      </c>
      <c r="BE109">
        <f>(3.815+1.232*AK109)*Q109/1000</f>
        <v>11.23809456</v>
      </c>
      <c r="BF109">
        <f>(3.815+1.232*AL109)*R109/1000</f>
        <v>10.244982383999998</v>
      </c>
    </row>
    <row r="110" spans="1:58">
      <c r="A110" s="41">
        <v>2110</v>
      </c>
      <c r="B110" s="41">
        <v>2216</v>
      </c>
      <c r="C110" s="41">
        <v>2753</v>
      </c>
      <c r="D110" s="41">
        <v>2382</v>
      </c>
      <c r="E110" s="41">
        <v>2146</v>
      </c>
      <c r="F110" s="41">
        <v>2569</v>
      </c>
      <c r="G110" s="41">
        <v>1930</v>
      </c>
      <c r="H110" s="41">
        <v>1796</v>
      </c>
      <c r="I110" s="41">
        <v>2267</v>
      </c>
      <c r="J110" s="41">
        <v>2784</v>
      </c>
      <c r="K110" s="41">
        <v>2453</v>
      </c>
      <c r="L110" s="41">
        <v>2257</v>
      </c>
      <c r="M110" s="41">
        <v>2233</v>
      </c>
      <c r="N110" s="41">
        <v>2241</v>
      </c>
      <c r="O110" s="41">
        <v>2060</v>
      </c>
      <c r="P110" s="41">
        <v>2090</v>
      </c>
      <c r="Q110" s="41">
        <v>2104</v>
      </c>
      <c r="R110" s="41">
        <v>2229</v>
      </c>
      <c r="U110" s="41">
        <v>0.97299999999999998</v>
      </c>
      <c r="V110" s="41">
        <v>0.93799999999999994</v>
      </c>
      <c r="W110" s="41">
        <v>0.84</v>
      </c>
      <c r="X110" s="41">
        <v>0.78200000000000003</v>
      </c>
      <c r="Y110" s="41">
        <v>0.872</v>
      </c>
      <c r="Z110" s="41">
        <v>0.86799999999999999</v>
      </c>
      <c r="AA110" s="41">
        <v>0.78100000000000003</v>
      </c>
      <c r="AB110" s="41">
        <v>0.82599999999999996</v>
      </c>
      <c r="AC110" s="41">
        <v>0.94</v>
      </c>
      <c r="AD110" s="41">
        <v>0.90700000000000003</v>
      </c>
      <c r="AE110" s="41">
        <v>0.92600000000000005</v>
      </c>
      <c r="AF110" s="41">
        <v>0.88400000000000001</v>
      </c>
      <c r="AG110" s="41">
        <v>0.83</v>
      </c>
      <c r="AH110" s="41">
        <v>0.97199999999999998</v>
      </c>
      <c r="AI110" s="41">
        <v>0.86899999999999999</v>
      </c>
      <c r="AJ110" s="41">
        <v>0.80800000000000005</v>
      </c>
      <c r="AK110" s="41">
        <v>0.82299999999999995</v>
      </c>
      <c r="AL110" s="41">
        <v>0.86</v>
      </c>
      <c r="AO110">
        <f>(3.815+1.232*U110)*A110/1000</f>
        <v>10.578982959999999</v>
      </c>
      <c r="AP110">
        <f>(3.815+1.232*V110)*B110/1000</f>
        <v>11.014885055999999</v>
      </c>
      <c r="AQ110">
        <f>(3.815+1.232*W110)*C110/1000</f>
        <v>13.351719639999999</v>
      </c>
      <c r="AR110">
        <f>(3.815+1.232*X110)*D110/1000</f>
        <v>11.382205968000001</v>
      </c>
      <c r="AS110">
        <f>(3.815+1.232*Y110)*E110/1000</f>
        <v>10.492446384000001</v>
      </c>
      <c r="AT110">
        <f>(3.815+1.232*Z110)*F110/1000</f>
        <v>12.547961943999999</v>
      </c>
      <c r="AU110">
        <f>(3.815+1.232*AA110)*G110/1000</f>
        <v>9.2199805599999998</v>
      </c>
      <c r="AV110">
        <f>(3.815+1.232*AB110)*H110/1000</f>
        <v>8.6794070720000001</v>
      </c>
      <c r="AW110">
        <f>(3.815+1.232*AC110)*I110/1000</f>
        <v>11.27397236</v>
      </c>
      <c r="AX110">
        <f>(3.815+1.232*AD110)*J110/1000</f>
        <v>13.731868416000001</v>
      </c>
      <c r="AY110">
        <f>(3.815+1.232*AE110)*K110/1000</f>
        <v>12.156655896</v>
      </c>
      <c r="AZ110">
        <f>(3.815+1.232*AF110)*L110/1000</f>
        <v>11.068526616</v>
      </c>
      <c r="BA110">
        <f>(3.815+1.232*AG110)*M110/1000</f>
        <v>10.80227148</v>
      </c>
      <c r="BB110">
        <f>(3.815+1.232*AH110)*N110/1000</f>
        <v>11.233021464</v>
      </c>
      <c r="BC110">
        <f>(3.815+1.232*AI110)*O110/1000</f>
        <v>10.06435248</v>
      </c>
      <c r="BD110">
        <f>(3.815+1.232*AJ110)*P110/1000</f>
        <v>10.05385304</v>
      </c>
      <c r="BE110">
        <f>(3.815+1.232*AK110)*Q110/1000</f>
        <v>10.160081344</v>
      </c>
      <c r="BF110">
        <f>(3.815+1.232*AL110)*R110/1000</f>
        <v>10.865305080000001</v>
      </c>
    </row>
    <row r="111" spans="1:58">
      <c r="A111" s="41">
        <v>3197</v>
      </c>
      <c r="B111" s="41">
        <v>2412</v>
      </c>
      <c r="C111" s="41">
        <v>2570</v>
      </c>
      <c r="D111" s="41">
        <v>2267</v>
      </c>
      <c r="E111" s="41">
        <v>2205</v>
      </c>
      <c r="F111" s="41">
        <v>2266</v>
      </c>
      <c r="G111" s="41">
        <v>1710</v>
      </c>
      <c r="H111" s="41">
        <v>1868</v>
      </c>
      <c r="I111" s="41">
        <v>2231</v>
      </c>
      <c r="J111" s="41">
        <v>2553</v>
      </c>
      <c r="K111" s="41">
        <v>2318</v>
      </c>
      <c r="L111" s="41">
        <v>2466</v>
      </c>
      <c r="M111" s="41">
        <v>2291</v>
      </c>
      <c r="N111" s="41">
        <v>2716</v>
      </c>
      <c r="O111" s="41">
        <v>2048</v>
      </c>
      <c r="P111" s="41">
        <v>2192</v>
      </c>
      <c r="Q111" s="41">
        <v>2151</v>
      </c>
      <c r="R111" s="41">
        <v>2342</v>
      </c>
      <c r="U111" s="41">
        <v>0.96399999999999997</v>
      </c>
      <c r="V111" s="41">
        <v>0.88100000000000001</v>
      </c>
      <c r="W111" s="41">
        <v>0.77600000000000002</v>
      </c>
      <c r="X111" s="41">
        <v>0.84699999999999998</v>
      </c>
      <c r="Y111" s="41">
        <v>0.92400000000000004</v>
      </c>
      <c r="Z111" s="41">
        <v>0.85599999999999998</v>
      </c>
      <c r="AA111" s="41">
        <v>0.81499999999999995</v>
      </c>
      <c r="AB111" s="41">
        <v>0.81200000000000006</v>
      </c>
      <c r="AC111" s="41">
        <v>0.88700000000000001</v>
      </c>
      <c r="AD111" s="41">
        <v>0.88100000000000001</v>
      </c>
      <c r="AE111" s="41">
        <v>0.92100000000000004</v>
      </c>
      <c r="AF111" s="41">
        <v>0.86299999999999999</v>
      </c>
      <c r="AG111" s="41">
        <v>0.81599999999999995</v>
      </c>
      <c r="AH111" s="41">
        <v>0.98399999999999999</v>
      </c>
      <c r="AI111" s="41">
        <v>0.83899999999999997</v>
      </c>
      <c r="AJ111" s="41">
        <v>0.79300000000000004</v>
      </c>
      <c r="AK111" s="41">
        <v>0.82099999999999995</v>
      </c>
      <c r="AL111" s="41">
        <v>0.85299999999999998</v>
      </c>
      <c r="AO111">
        <f>(3.815+1.232*U111)*A111/1000</f>
        <v>15.993465655999998</v>
      </c>
      <c r="AP111">
        <f>(3.815+1.232*V111)*B111/1000</f>
        <v>11.819745504</v>
      </c>
      <c r="AQ111">
        <f>(3.815+1.232*W111)*C111/1000</f>
        <v>12.261552239999999</v>
      </c>
      <c r="AR111">
        <f>(3.815+1.232*X111)*D111/1000</f>
        <v>11.014228568</v>
      </c>
      <c r="AS111">
        <f>(3.815+1.232*Y111)*E111/1000</f>
        <v>10.922176440000001</v>
      </c>
      <c r="AT111">
        <f>(3.815+1.232*Z111)*F111/1000</f>
        <v>11.034495472</v>
      </c>
      <c r="AU111">
        <f>(3.815+1.232*AA111)*G111/1000</f>
        <v>8.2406267999999994</v>
      </c>
      <c r="AV111">
        <f>(3.815+1.232*AB111)*H111/1000</f>
        <v>8.9951373119999989</v>
      </c>
      <c r="AW111">
        <f>(3.815+1.232*AC111)*I111/1000</f>
        <v>10.949266103999998</v>
      </c>
      <c r="AX111">
        <f>(3.815+1.232*AD111)*J111/1000</f>
        <v>12.510700776</v>
      </c>
      <c r="AY111">
        <f>(3.815+1.232*AE111)*K111/1000</f>
        <v>11.473339695999998</v>
      </c>
      <c r="AZ111">
        <f>(3.815+1.232*AF111)*L111/1000</f>
        <v>12.029680656</v>
      </c>
      <c r="BA111">
        <f>(3.815+1.232*AG111)*M111/1000</f>
        <v>11.043334792</v>
      </c>
      <c r="BB111">
        <f>(3.815+1.232*AH111)*N111/1000</f>
        <v>13.654114208000001</v>
      </c>
      <c r="BC111">
        <f>(3.815+1.232*AI111)*O111/1000</f>
        <v>9.9300311039999993</v>
      </c>
      <c r="BD111">
        <f>(3.815+1.232*AJ111)*P111/1000</f>
        <v>10.504011392000001</v>
      </c>
      <c r="BE111">
        <f>(3.815+1.232*AK111)*Q111/1000</f>
        <v>10.381741271999999</v>
      </c>
      <c r="BF111">
        <f>(3.815+1.232*AL111)*R111/1000</f>
        <v>11.395928432</v>
      </c>
    </row>
    <row r="112" spans="1:58">
      <c r="A112" s="41">
        <v>2669</v>
      </c>
      <c r="B112" s="41">
        <v>2293</v>
      </c>
      <c r="C112" s="41">
        <v>2253</v>
      </c>
      <c r="D112" s="41">
        <v>3303</v>
      </c>
      <c r="E112" s="41">
        <v>2403</v>
      </c>
      <c r="F112" s="41">
        <v>2530</v>
      </c>
      <c r="G112" s="41">
        <v>2019</v>
      </c>
      <c r="H112" s="41">
        <v>2028</v>
      </c>
      <c r="I112" s="41">
        <v>2164</v>
      </c>
      <c r="J112" s="41">
        <v>2595</v>
      </c>
      <c r="K112" s="41">
        <v>2152</v>
      </c>
      <c r="L112" s="41">
        <v>2423</v>
      </c>
      <c r="M112" s="41">
        <v>2257</v>
      </c>
      <c r="N112" s="41">
        <v>2097</v>
      </c>
      <c r="O112" s="41">
        <v>2041</v>
      </c>
      <c r="P112" s="41">
        <v>2261</v>
      </c>
      <c r="Q112" s="41">
        <v>2679</v>
      </c>
      <c r="R112" s="41">
        <v>2295</v>
      </c>
      <c r="U112" s="41">
        <v>0.95699999999999996</v>
      </c>
      <c r="V112" s="41">
        <v>0.88</v>
      </c>
      <c r="W112" s="41">
        <v>0.80100000000000005</v>
      </c>
      <c r="X112" s="41">
        <v>0.85199999999999998</v>
      </c>
      <c r="Y112" s="41">
        <v>0.88200000000000001</v>
      </c>
      <c r="Z112" s="41">
        <v>0.83299999999999996</v>
      </c>
      <c r="AA112" s="41">
        <v>0.79600000000000004</v>
      </c>
      <c r="AB112" s="41">
        <v>0.92100000000000004</v>
      </c>
      <c r="AC112" s="41">
        <v>0.83799999999999997</v>
      </c>
      <c r="AD112" s="41">
        <v>0.83899999999999997</v>
      </c>
      <c r="AE112" s="41">
        <v>0.92600000000000005</v>
      </c>
      <c r="AF112" s="41">
        <v>0.82399999999999995</v>
      </c>
      <c r="AG112" s="41">
        <v>0.90400000000000003</v>
      </c>
      <c r="AH112" s="41">
        <v>0.93300000000000005</v>
      </c>
      <c r="AI112" s="41">
        <v>0.80600000000000005</v>
      </c>
      <c r="AJ112" s="41">
        <v>0.77900000000000003</v>
      </c>
      <c r="AK112" s="41">
        <v>0.92800000000000005</v>
      </c>
      <c r="AL112" s="41">
        <v>0.83299999999999996</v>
      </c>
      <c r="AO112">
        <f>(3.815+1.232*U112)*A112/1000</f>
        <v>13.329050055999998</v>
      </c>
      <c r="AP112">
        <f>(3.815+1.232*V112)*B112/1000</f>
        <v>11.233773880000001</v>
      </c>
      <c r="AQ112">
        <f>(3.815+1.232*W112)*C112/1000</f>
        <v>10.818527496</v>
      </c>
      <c r="AR112">
        <f>(3.815+1.232*X112)*D112/1000</f>
        <v>16.067985191999998</v>
      </c>
      <c r="AS112">
        <f>(3.815+1.232*Y112)*E112/1000</f>
        <v>11.778602472000001</v>
      </c>
      <c r="AT112">
        <f>(3.815+1.232*Z112)*F112/1000</f>
        <v>12.248377679999999</v>
      </c>
      <c r="AU112">
        <f>(3.815+1.232*AA112)*G112/1000</f>
        <v>9.6824617679999996</v>
      </c>
      <c r="AV112">
        <f>(3.815+1.232*AB112)*H112/1000</f>
        <v>10.037934816</v>
      </c>
      <c r="AW112">
        <f>(3.815+1.232*AC112)*I112/1000</f>
        <v>10.489808224000001</v>
      </c>
      <c r="AX112">
        <f>(3.815+1.232*AD112)*J112/1000</f>
        <v>12.58224156</v>
      </c>
      <c r="AY112">
        <f>(3.815+1.232*AE112)*K112/1000</f>
        <v>10.664950464</v>
      </c>
      <c r="AZ112">
        <f>(3.815+1.232*AF112)*L112/1000</f>
        <v>11.703497063999999</v>
      </c>
      <c r="BA112">
        <f>(3.815+1.232*AG112)*M112/1000</f>
        <v>11.124139095999999</v>
      </c>
      <c r="BB112">
        <f>(3.815+1.232*AH112)*N112/1000</f>
        <v>10.410464232000001</v>
      </c>
      <c r="BC112">
        <f>(3.815+1.232*AI112)*O112/1000</f>
        <v>9.8131116720000016</v>
      </c>
      <c r="BD112">
        <f>(3.815+1.232*AJ112)*P112/1000</f>
        <v>10.795660007999999</v>
      </c>
      <c r="BE112">
        <f>(3.815+1.232*AK112)*Q112/1000</f>
        <v>13.283274984</v>
      </c>
      <c r="BF112">
        <f>(3.815+1.232*AL112)*R112/1000</f>
        <v>11.110682519999999</v>
      </c>
    </row>
    <row r="113" spans="1:58">
      <c r="A113" s="41">
        <v>2901</v>
      </c>
      <c r="B113" s="41">
        <v>2347</v>
      </c>
      <c r="C113" s="41">
        <v>2118</v>
      </c>
      <c r="D113" s="41">
        <v>2689</v>
      </c>
      <c r="E113" s="41">
        <v>2629</v>
      </c>
      <c r="F113" s="41">
        <v>2604</v>
      </c>
      <c r="G113" s="41">
        <v>2069</v>
      </c>
      <c r="H113" s="41">
        <v>2799</v>
      </c>
      <c r="I113" s="41">
        <v>1881</v>
      </c>
      <c r="J113" s="41">
        <v>2641</v>
      </c>
      <c r="K113" s="41">
        <v>2588</v>
      </c>
      <c r="L113" s="41">
        <v>2201</v>
      </c>
      <c r="M113" s="41">
        <v>2036</v>
      </c>
      <c r="N113" s="41">
        <v>2272</v>
      </c>
      <c r="O113" s="41">
        <v>2068</v>
      </c>
      <c r="P113" s="41">
        <v>2307</v>
      </c>
      <c r="Q113" s="41">
        <v>2087</v>
      </c>
      <c r="R113" s="41">
        <v>2251</v>
      </c>
      <c r="U113" s="41">
        <v>0.93700000000000006</v>
      </c>
      <c r="V113" s="41">
        <v>0.92</v>
      </c>
      <c r="W113" s="41">
        <v>0.82199999999999995</v>
      </c>
      <c r="X113" s="41">
        <v>0.91400000000000003</v>
      </c>
      <c r="Y113" s="41">
        <v>0.86799999999999999</v>
      </c>
      <c r="Z113" s="41">
        <v>1.0049999999999999</v>
      </c>
      <c r="AA113" s="41">
        <v>0.82599999999999996</v>
      </c>
      <c r="AB113" s="41">
        <v>0.85799999999999998</v>
      </c>
      <c r="AC113" s="41">
        <v>0.81499999999999995</v>
      </c>
      <c r="AD113" s="41">
        <v>0.94499999999999995</v>
      </c>
      <c r="AE113" s="41">
        <v>0.92500000000000004</v>
      </c>
      <c r="AF113" s="41">
        <v>0.84799999999999998</v>
      </c>
      <c r="AG113" s="41">
        <v>0.89400000000000002</v>
      </c>
      <c r="AH113" s="41">
        <v>0.93899999999999995</v>
      </c>
      <c r="AI113" s="41">
        <v>0.80800000000000005</v>
      </c>
      <c r="AJ113" s="41">
        <v>0.78700000000000003</v>
      </c>
      <c r="AK113" s="41">
        <v>0.87</v>
      </c>
      <c r="AL113" s="41">
        <v>0.84</v>
      </c>
      <c r="AO113">
        <f>(3.815+1.232*U113)*A113/1000</f>
        <v>14.416182983999999</v>
      </c>
      <c r="AP113">
        <f>(3.815+1.232*V113)*B113/1000</f>
        <v>11.613988679999999</v>
      </c>
      <c r="AQ113">
        <f>(3.815+1.232*W113)*C113/1000</f>
        <v>10.225077071999999</v>
      </c>
      <c r="AR113">
        <f>(3.815+1.232*X113)*D113/1000</f>
        <v>13.286478072000001</v>
      </c>
      <c r="AS113">
        <f>(3.815+1.232*Y113)*E113/1000</f>
        <v>12.841024504</v>
      </c>
      <c r="AT113">
        <f>(3.815+1.232*Z113)*F113/1000</f>
        <v>13.15842864</v>
      </c>
      <c r="AU113">
        <f>(3.815+1.232*AA113)*G113/1000</f>
        <v>9.9987156080000013</v>
      </c>
      <c r="AV113">
        <f>(3.815+1.232*AB113)*H113/1000</f>
        <v>13.636884744</v>
      </c>
      <c r="AW113">
        <f>(3.815+1.232*AC113)*I113/1000</f>
        <v>9.0646894799999984</v>
      </c>
      <c r="AX113">
        <f>(3.815+1.232*AD113)*J113/1000</f>
        <v>13.15017284</v>
      </c>
      <c r="AY113">
        <f>(3.815+1.232*AE113)*K113/1000</f>
        <v>12.822504800000001</v>
      </c>
      <c r="AZ113">
        <f>(3.815+1.232*AF113)*L113/1000</f>
        <v>10.696278935999999</v>
      </c>
      <c r="BA113">
        <f>(3.815+1.232*AG113)*M113/1000</f>
        <v>10.009806687999999</v>
      </c>
      <c r="BB113">
        <f>(3.815+1.232*AH113)*N113/1000</f>
        <v>11.296038655999999</v>
      </c>
      <c r="BC113">
        <f>(3.815+1.232*AI113)*O113/1000</f>
        <v>9.9480230079999998</v>
      </c>
      <c r="BD113">
        <f>(3.815+1.232*AJ113)*P113/1000</f>
        <v>11.038035288</v>
      </c>
      <c r="BE113">
        <f>(3.815+1.232*AK113)*Q113/1000</f>
        <v>10.198835079999998</v>
      </c>
      <c r="BF113">
        <f>(3.815+1.232*AL113)*R113/1000</f>
        <v>10.917079879999999</v>
      </c>
    </row>
    <row r="114" spans="1:58">
      <c r="A114" s="41">
        <v>2333</v>
      </c>
      <c r="B114" s="41">
        <v>2076</v>
      </c>
      <c r="C114" s="41">
        <v>2062</v>
      </c>
      <c r="D114" s="41">
        <v>2525</v>
      </c>
      <c r="E114" s="41">
        <v>2434</v>
      </c>
      <c r="F114" s="41">
        <v>3008</v>
      </c>
      <c r="G114" s="41">
        <v>1750</v>
      </c>
      <c r="H114" s="41">
        <v>2418</v>
      </c>
      <c r="I114" s="41">
        <v>2013</v>
      </c>
      <c r="J114" s="41">
        <v>2225</v>
      </c>
      <c r="K114" s="41">
        <v>2762</v>
      </c>
      <c r="L114" s="41">
        <v>2251</v>
      </c>
      <c r="M114" s="41">
        <v>1968</v>
      </c>
      <c r="N114" s="41">
        <v>2371</v>
      </c>
      <c r="O114" s="41">
        <v>2362</v>
      </c>
      <c r="P114" s="41">
        <v>2064</v>
      </c>
      <c r="Q114" s="41">
        <v>2341</v>
      </c>
      <c r="R114" s="41">
        <v>2817</v>
      </c>
      <c r="U114" s="41">
        <v>0.91700000000000004</v>
      </c>
      <c r="V114" s="41">
        <v>0.91800000000000004</v>
      </c>
      <c r="W114" s="41">
        <v>0.80900000000000005</v>
      </c>
      <c r="X114" s="41">
        <v>0.84699999999999998</v>
      </c>
      <c r="Y114" s="41">
        <v>0.86599999999999999</v>
      </c>
      <c r="Z114" s="41">
        <v>0.95699999999999996</v>
      </c>
      <c r="AA114" s="41">
        <v>0.90600000000000003</v>
      </c>
      <c r="AB114" s="41">
        <v>0.86799999999999999</v>
      </c>
      <c r="AC114" s="41">
        <v>0.80500000000000005</v>
      </c>
      <c r="AD114" s="41">
        <v>0.90400000000000003</v>
      </c>
      <c r="AE114" s="41">
        <v>0.86899999999999999</v>
      </c>
      <c r="AF114" s="41">
        <v>0.85899999999999999</v>
      </c>
      <c r="AG114" s="41">
        <v>0.90200000000000002</v>
      </c>
      <c r="AH114" s="41">
        <v>0.84199999999999997</v>
      </c>
      <c r="AI114" s="41">
        <v>0.85499999999999998</v>
      </c>
      <c r="AJ114" s="41">
        <v>0.81100000000000005</v>
      </c>
      <c r="AK114" s="41">
        <v>0.85399999999999998</v>
      </c>
      <c r="AL114" s="41">
        <v>0.86899999999999999</v>
      </c>
      <c r="AO114">
        <f>(3.815+1.232*U114)*A114/1000</f>
        <v>11.536087752</v>
      </c>
      <c r="AP114">
        <f>(3.815+1.232*V114)*B114/1000</f>
        <v>10.267846175999999</v>
      </c>
      <c r="AQ114">
        <f>(3.815+1.232*W114)*C114/1000</f>
        <v>9.9217006560000005</v>
      </c>
      <c r="AR114">
        <f>(3.815+1.232*X114)*D114/1000</f>
        <v>12.267722599999999</v>
      </c>
      <c r="AS114">
        <f>(3.815+1.232*Y114)*E114/1000</f>
        <v>11.882573808</v>
      </c>
      <c r="AT114">
        <f>(3.815+1.232*Z114)*F114/1000</f>
        <v>15.022024191999998</v>
      </c>
      <c r="AU114">
        <f>(3.815+1.232*AA114)*G114/1000</f>
        <v>8.6295860000000015</v>
      </c>
      <c r="AV114">
        <f>(3.815+1.232*AB114)*H114/1000</f>
        <v>11.810421168</v>
      </c>
      <c r="AW114">
        <f>(3.815+1.232*AC114)*I114/1000</f>
        <v>9.6760078799999985</v>
      </c>
      <c r="AX114">
        <f>(3.815+1.232*AD114)*J114/1000</f>
        <v>10.966419799999999</v>
      </c>
      <c r="AY114">
        <f>(3.815+1.232*AE114)*K114/1000</f>
        <v>13.494049296</v>
      </c>
      <c r="AZ114">
        <f>(3.815+1.232*AF114)*L114/1000</f>
        <v>10.969771288</v>
      </c>
      <c r="BA114">
        <f>(3.815+1.232*AG114)*M114/1000</f>
        <v>9.6948875520000009</v>
      </c>
      <c r="BB114">
        <f>(3.815+1.232*AH114)*N114/1000</f>
        <v>11.504907624000001</v>
      </c>
      <c r="BC114">
        <f>(3.815+1.232*AI114)*O114/1000</f>
        <v>11.499066320000001</v>
      </c>
      <c r="BD114">
        <f>(3.815+1.232*AJ114)*P114/1000</f>
        <v>9.936409728000001</v>
      </c>
      <c r="BE114">
        <f>(3.815+1.232*AK114)*Q114/1000</f>
        <v>11.393946648000002</v>
      </c>
      <c r="BF114">
        <f>(3.815+1.232*AL114)*R114/1000</f>
        <v>13.762757735999998</v>
      </c>
    </row>
    <row r="115" spans="1:58">
      <c r="A115" s="41">
        <v>2270</v>
      </c>
      <c r="B115" s="41">
        <v>2124</v>
      </c>
      <c r="C115" s="41">
        <v>2118</v>
      </c>
      <c r="D115" s="41">
        <v>2341</v>
      </c>
      <c r="E115" s="41">
        <v>2307</v>
      </c>
      <c r="F115" s="41">
        <v>2179</v>
      </c>
      <c r="G115" s="41">
        <v>1973</v>
      </c>
      <c r="H115" s="41">
        <v>2220</v>
      </c>
      <c r="I115" s="41">
        <v>1719</v>
      </c>
      <c r="J115" s="41">
        <v>2442</v>
      </c>
      <c r="K115" s="41">
        <v>2888</v>
      </c>
      <c r="L115" s="41">
        <v>2287</v>
      </c>
      <c r="M115" s="41">
        <v>2107</v>
      </c>
      <c r="N115" s="41">
        <v>2290</v>
      </c>
      <c r="O115" s="41">
        <v>2263</v>
      </c>
      <c r="P115" s="41">
        <v>2193</v>
      </c>
      <c r="Q115" s="41">
        <v>2334</v>
      </c>
      <c r="R115" s="41">
        <v>2189</v>
      </c>
      <c r="U115" s="41">
        <v>0.85299999999999998</v>
      </c>
      <c r="V115" s="41">
        <v>0.875</v>
      </c>
      <c r="W115" s="41">
        <v>0.85499999999999998</v>
      </c>
      <c r="X115" s="41">
        <v>0.85199999999999998</v>
      </c>
      <c r="Y115" s="41">
        <v>0.85799999999999998</v>
      </c>
      <c r="Z115" s="41">
        <v>0.97099999999999997</v>
      </c>
      <c r="AA115" s="41">
        <v>0.92800000000000005</v>
      </c>
      <c r="AB115" s="41">
        <v>0.79500000000000004</v>
      </c>
      <c r="AC115" s="41">
        <v>0.89100000000000001</v>
      </c>
      <c r="AD115" s="41">
        <v>0.95399999999999996</v>
      </c>
      <c r="AE115" s="41">
        <v>0.86099999999999999</v>
      </c>
      <c r="AF115" s="41">
        <v>0.86199999999999999</v>
      </c>
      <c r="AG115" s="41">
        <v>0.83399999999999996</v>
      </c>
      <c r="AH115" s="41">
        <v>0.83</v>
      </c>
      <c r="AI115" s="41">
        <v>0.877</v>
      </c>
      <c r="AJ115" s="41">
        <v>0.80900000000000005</v>
      </c>
      <c r="AK115" s="41">
        <v>0.83199999999999996</v>
      </c>
      <c r="AL115" s="41">
        <v>0.84499999999999997</v>
      </c>
      <c r="AO115">
        <f>(3.815+1.232*U115)*A115/1000</f>
        <v>11.04558392</v>
      </c>
      <c r="AP115">
        <f>(3.815+1.232*V115)*B115/1000</f>
        <v>10.392732000000001</v>
      </c>
      <c r="AQ115">
        <f>(3.815+1.232*W115)*C115/1000</f>
        <v>10.31118648</v>
      </c>
      <c r="AR115">
        <f>(3.815+1.232*X115)*D115/1000</f>
        <v>11.388178423999998</v>
      </c>
      <c r="AS115">
        <f>(3.815+1.232*Y115)*E115/1000</f>
        <v>11.239833192000001</v>
      </c>
      <c r="AT115">
        <f>(3.815+1.232*Z115)*F115/1000</f>
        <v>10.919561688</v>
      </c>
      <c r="AU115">
        <f>(3.815+1.232*AA115)*G115/1000</f>
        <v>9.7827180079999998</v>
      </c>
      <c r="AV115">
        <f>(3.815+1.232*AB115)*H115/1000</f>
        <v>10.643656799999999</v>
      </c>
      <c r="AW115">
        <f>(3.815+1.232*AC115)*I115/1000</f>
        <v>8.4449519280000001</v>
      </c>
      <c r="AX115">
        <f>(3.815+1.232*AD115)*J115/1000</f>
        <v>12.186380976000001</v>
      </c>
      <c r="AY115">
        <f>(3.815+1.232*AE115)*K115/1000</f>
        <v>14.081171776000001</v>
      </c>
      <c r="AZ115">
        <f>(3.815+1.232*AF115)*L115/1000</f>
        <v>11.153662408000001</v>
      </c>
      <c r="BA115">
        <f>(3.815+1.232*AG115)*M115/1000</f>
        <v>10.203122216000001</v>
      </c>
      <c r="BB115">
        <f>(3.815+1.232*AH115)*N115/1000</f>
        <v>11.0780124</v>
      </c>
      <c r="BC115">
        <f>(3.815+1.232*AI115)*O115/1000</f>
        <v>11.078435032000002</v>
      </c>
      <c r="BD115">
        <f>(3.815+1.232*AJ115)*P115/1000</f>
        <v>10.552031784</v>
      </c>
      <c r="BE115">
        <f>(3.815+1.232*AK115)*Q115/1000</f>
        <v>11.296616016</v>
      </c>
      <c r="BF115">
        <f>(3.815+1.232*AL115)*R115/1000</f>
        <v>10.62987156</v>
      </c>
    </row>
    <row r="116" spans="1:58">
      <c r="A116" s="41">
        <v>2068</v>
      </c>
      <c r="B116" s="41">
        <v>2237</v>
      </c>
      <c r="C116" s="41">
        <v>2154</v>
      </c>
      <c r="D116" s="41">
        <v>2540</v>
      </c>
      <c r="E116" s="41">
        <v>3260</v>
      </c>
      <c r="F116" s="41">
        <v>2557</v>
      </c>
      <c r="G116" s="41">
        <v>1923</v>
      </c>
      <c r="H116" s="41">
        <v>1964</v>
      </c>
      <c r="I116" s="41">
        <v>1981</v>
      </c>
      <c r="J116" s="41">
        <v>2828</v>
      </c>
      <c r="K116" s="41">
        <v>2473</v>
      </c>
      <c r="L116" s="41">
        <v>2403</v>
      </c>
      <c r="M116" s="41">
        <v>2117</v>
      </c>
      <c r="N116" s="41">
        <v>2012</v>
      </c>
      <c r="O116" s="41">
        <v>2046</v>
      </c>
      <c r="P116" s="41">
        <v>1996</v>
      </c>
      <c r="Q116" s="41">
        <v>2485</v>
      </c>
      <c r="R116" s="41">
        <v>2461</v>
      </c>
      <c r="U116" s="41">
        <v>0.93</v>
      </c>
      <c r="V116" s="41">
        <v>0.86399999999999999</v>
      </c>
      <c r="W116" s="41">
        <v>0.81100000000000005</v>
      </c>
      <c r="X116" s="41">
        <v>0.872</v>
      </c>
      <c r="Y116" s="41">
        <v>0.84299999999999997</v>
      </c>
      <c r="Z116" s="41">
        <v>0.95499999999999996</v>
      </c>
      <c r="AA116" s="41">
        <v>0.92900000000000005</v>
      </c>
      <c r="AB116" s="41">
        <v>0.81200000000000006</v>
      </c>
      <c r="AC116" s="41">
        <v>0.89800000000000002</v>
      </c>
      <c r="AD116" s="41">
        <v>0.93400000000000005</v>
      </c>
      <c r="AE116" s="41">
        <v>0.84599999999999997</v>
      </c>
      <c r="AF116" s="41">
        <v>0.85</v>
      </c>
      <c r="AG116" s="41">
        <v>0.86499999999999999</v>
      </c>
      <c r="AH116" s="41">
        <v>0.89100000000000001</v>
      </c>
      <c r="AI116" s="41">
        <v>0.81100000000000005</v>
      </c>
      <c r="AJ116" s="41">
        <v>0.88100000000000001</v>
      </c>
      <c r="AK116" s="41">
        <v>0.878</v>
      </c>
      <c r="AL116" s="41">
        <v>0.81599999999999995</v>
      </c>
      <c r="AO116">
        <f>(3.815+1.232*U116)*A116/1000</f>
        <v>10.258851680000001</v>
      </c>
      <c r="AP116">
        <f>(3.815+1.232*V116)*B116/1000</f>
        <v>10.915325176</v>
      </c>
      <c r="AQ116">
        <f>(3.815+1.232*W116)*C116/1000</f>
        <v>10.369683408</v>
      </c>
      <c r="AR116">
        <f>(3.815+1.232*X116)*D116/1000</f>
        <v>12.418832159999999</v>
      </c>
      <c r="AS116">
        <f>(3.815+1.232*Y116)*E116/1000</f>
        <v>15.822657760000002</v>
      </c>
      <c r="AT116">
        <f>(3.815+1.232*Z116)*F116/1000</f>
        <v>12.763418919999999</v>
      </c>
      <c r="AU116">
        <f>(3.815+1.232*AA116)*G116/1000</f>
        <v>9.5371723439999982</v>
      </c>
      <c r="AV116">
        <f>(3.815+1.232*AB116)*H116/1000</f>
        <v>9.4574141760000003</v>
      </c>
      <c r="AW116">
        <f>(3.815+1.232*AC116)*I116/1000</f>
        <v>9.7491666160000001</v>
      </c>
      <c r="AX116">
        <f>(3.815+1.232*AD116)*J116/1000</f>
        <v>14.042965663999999</v>
      </c>
      <c r="AY116">
        <f>(3.815+1.232*AE116)*K116/1000</f>
        <v>12.012033656</v>
      </c>
      <c r="AZ116">
        <f>(3.815+1.232*AF116)*L116/1000</f>
        <v>11.6838666</v>
      </c>
      <c r="BA116">
        <f>(3.815+1.232*AG116)*M116/1000</f>
        <v>10.332399560000001</v>
      </c>
      <c r="BB116">
        <f>(3.815+1.232*AH116)*N116/1000</f>
        <v>9.8843765440000002</v>
      </c>
      <c r="BC116">
        <f>(3.815+1.232*AI116)*O116/1000</f>
        <v>9.8497549919999994</v>
      </c>
      <c r="BD116">
        <f>(3.815+1.232*AJ116)*P116/1000</f>
        <v>9.7811824319999996</v>
      </c>
      <c r="BE116">
        <f>(3.815+1.232*AK116)*Q116/1000</f>
        <v>12.168289560000002</v>
      </c>
      <c r="BF116">
        <f>(3.815+1.232*AL116)*R116/1000</f>
        <v>11.862787831999999</v>
      </c>
    </row>
    <row r="117" spans="1:58">
      <c r="A117" s="41">
        <v>2166</v>
      </c>
      <c r="B117" s="41">
        <v>2148</v>
      </c>
      <c r="C117" s="41">
        <v>2103</v>
      </c>
      <c r="D117" s="41">
        <v>2407</v>
      </c>
      <c r="E117" s="41">
        <v>3018</v>
      </c>
      <c r="F117" s="41">
        <v>2160</v>
      </c>
      <c r="G117" s="41">
        <v>2036</v>
      </c>
      <c r="H117" s="41">
        <v>2057</v>
      </c>
      <c r="I117" s="41">
        <v>1822</v>
      </c>
      <c r="J117" s="41">
        <v>2585</v>
      </c>
      <c r="K117" s="41">
        <v>2385</v>
      </c>
      <c r="L117" s="41">
        <v>2856</v>
      </c>
      <c r="M117" s="41">
        <v>1933</v>
      </c>
      <c r="N117" s="41">
        <v>2178</v>
      </c>
      <c r="O117" s="41">
        <v>1999</v>
      </c>
      <c r="P117" s="41">
        <v>2120</v>
      </c>
      <c r="Q117" s="41">
        <v>2291</v>
      </c>
      <c r="R117" s="41">
        <v>1998</v>
      </c>
      <c r="U117" s="41">
        <v>0.91500000000000004</v>
      </c>
      <c r="V117" s="41">
        <v>0.86899999999999999</v>
      </c>
      <c r="W117" s="41">
        <v>0.83699999999999997</v>
      </c>
      <c r="X117" s="41">
        <v>0.83</v>
      </c>
      <c r="Y117" s="41">
        <v>0.91200000000000003</v>
      </c>
      <c r="Z117" s="41">
        <v>0.95499999999999996</v>
      </c>
      <c r="AA117" s="41">
        <v>0.89400000000000002</v>
      </c>
      <c r="AB117" s="41">
        <v>0.87</v>
      </c>
      <c r="AC117" s="41">
        <v>0.86</v>
      </c>
      <c r="AD117" s="41">
        <v>0.87</v>
      </c>
      <c r="AE117" s="41">
        <v>0.85399999999999998</v>
      </c>
      <c r="AF117" s="41">
        <v>0.91100000000000003</v>
      </c>
      <c r="AG117" s="41">
        <v>0.91600000000000004</v>
      </c>
      <c r="AH117" s="41">
        <v>0.90400000000000003</v>
      </c>
      <c r="AI117" s="41">
        <v>0.85</v>
      </c>
      <c r="AJ117" s="41">
        <v>0.84599999999999997</v>
      </c>
      <c r="AK117" s="41">
        <v>0.88200000000000001</v>
      </c>
      <c r="AL117" s="41">
        <v>0.91900000000000004</v>
      </c>
      <c r="AO117">
        <f>(3.815+1.232*U117)*A117/1000</f>
        <v>10.704978479999999</v>
      </c>
      <c r="AP117">
        <f>(3.815+1.232*V117)*B117/1000</f>
        <v>10.494285983999998</v>
      </c>
      <c r="AQ117">
        <f>(3.815+1.232*W117)*C117/1000</f>
        <v>10.191524952</v>
      </c>
      <c r="AR117">
        <f>(3.815+1.232*X117)*D117/1000</f>
        <v>11.644006919999999</v>
      </c>
      <c r="AS117">
        <f>(3.815+1.232*Y117)*E117/1000</f>
        <v>14.904646511999999</v>
      </c>
      <c r="AT117">
        <f>(3.815+1.232*Z117)*F117/1000</f>
        <v>10.781769600000001</v>
      </c>
      <c r="AU117">
        <f>(3.815+1.232*AA117)*G117/1000</f>
        <v>10.009806687999999</v>
      </c>
      <c r="AV117">
        <f>(3.815+1.232*AB117)*H117/1000</f>
        <v>10.052229879999999</v>
      </c>
      <c r="AW117">
        <f>(3.815+1.232*AC117)*I117/1000</f>
        <v>8.8813754400000011</v>
      </c>
      <c r="AX117">
        <f>(3.815+1.232*AD117)*J117/1000</f>
        <v>12.6324814</v>
      </c>
      <c r="AY117">
        <f>(3.815+1.232*AE117)*K117/1000</f>
        <v>11.60810028</v>
      </c>
      <c r="AZ117">
        <f>(3.815+1.232*AF117)*L117/1000</f>
        <v>14.101077311999999</v>
      </c>
      <c r="BA117">
        <f>(3.815+1.232*AG117)*M117/1000</f>
        <v>9.5558086959999997</v>
      </c>
      <c r="BB117">
        <f>(3.815+1.232*AH117)*N117/1000</f>
        <v>10.734769584</v>
      </c>
      <c r="BC117">
        <f>(3.815+1.232*AI117)*O117/1000</f>
        <v>9.7195377999999995</v>
      </c>
      <c r="BD117">
        <f>(3.815+1.232*AJ117)*P117/1000</f>
        <v>10.29741664</v>
      </c>
      <c r="BE117">
        <f>(3.815+1.232*AK117)*Q117/1000</f>
        <v>11.229620584000001</v>
      </c>
      <c r="BF117">
        <f>(3.815+1.232*AL117)*R117/1000</f>
        <v>9.8845215839999998</v>
      </c>
    </row>
    <row r="118" spans="1:58">
      <c r="A118" s="41">
        <v>2330</v>
      </c>
      <c r="B118" s="41">
        <v>2313</v>
      </c>
      <c r="C118" s="41">
        <v>2146</v>
      </c>
      <c r="D118" s="41">
        <v>2436</v>
      </c>
      <c r="E118" s="41">
        <v>2437</v>
      </c>
      <c r="F118" s="41">
        <v>2200</v>
      </c>
      <c r="G118" s="41">
        <v>1837</v>
      </c>
      <c r="H118" s="41">
        <v>2119</v>
      </c>
      <c r="I118" s="41">
        <v>2204</v>
      </c>
      <c r="J118" s="41">
        <v>2623</v>
      </c>
      <c r="K118" s="41">
        <v>2464</v>
      </c>
      <c r="L118" s="41">
        <v>2979</v>
      </c>
      <c r="M118" s="41">
        <v>2093</v>
      </c>
      <c r="N118" s="41">
        <v>2312</v>
      </c>
      <c r="O118" s="41">
        <v>1960</v>
      </c>
      <c r="P118" s="41">
        <v>1888</v>
      </c>
      <c r="Q118" s="41">
        <v>2366</v>
      </c>
      <c r="R118" s="41">
        <v>2341</v>
      </c>
      <c r="U118" s="41">
        <v>0.94099999999999995</v>
      </c>
      <c r="V118" s="41">
        <v>0.875</v>
      </c>
      <c r="W118" s="41">
        <v>0.81100000000000005</v>
      </c>
      <c r="X118" s="41">
        <v>0.82199999999999995</v>
      </c>
      <c r="Y118" s="41">
        <v>0.872</v>
      </c>
      <c r="Z118" s="41">
        <v>0.90900000000000003</v>
      </c>
      <c r="AA118" s="41">
        <v>0.86599999999999999</v>
      </c>
      <c r="AB118" s="41">
        <v>0.81100000000000005</v>
      </c>
      <c r="AC118" s="41">
        <v>0.92700000000000005</v>
      </c>
      <c r="AD118" s="41">
        <v>0.83499999999999996</v>
      </c>
      <c r="AE118" s="41">
        <v>0.84899999999999998</v>
      </c>
      <c r="AF118" s="41">
        <v>0.88300000000000001</v>
      </c>
      <c r="AG118" s="41">
        <v>0.93700000000000006</v>
      </c>
      <c r="AH118" s="41">
        <v>0.875</v>
      </c>
      <c r="AI118" s="41">
        <v>0.89900000000000002</v>
      </c>
      <c r="AJ118" s="41">
        <v>0.80400000000000005</v>
      </c>
      <c r="AK118" s="41">
        <v>0.84099999999999997</v>
      </c>
      <c r="AL118" s="41">
        <v>0.89200000000000002</v>
      </c>
      <c r="AO118">
        <f>(3.815+1.232*U118)*A118/1000</f>
        <v>11.590146959999998</v>
      </c>
      <c r="AP118">
        <f>(3.815+1.232*V118)*B118/1000</f>
        <v>11.317508999999999</v>
      </c>
      <c r="AQ118">
        <f>(3.815+1.232*W118)*C118/1000</f>
        <v>10.331170192</v>
      </c>
      <c r="AR118">
        <f>(3.815+1.232*X118)*D118/1000</f>
        <v>11.760286943999999</v>
      </c>
      <c r="AS118">
        <f>(3.815+1.232*Y118)*E118/1000</f>
        <v>11.915233848</v>
      </c>
      <c r="AT118">
        <f>(3.815+1.232*Z118)*F118/1000</f>
        <v>10.856753599999999</v>
      </c>
      <c r="AU118">
        <f>(3.815+1.232*AA118)*G118/1000</f>
        <v>8.9680723439999994</v>
      </c>
      <c r="AV118">
        <f>(3.815+1.232*AB118)*H118/1000</f>
        <v>10.201188088</v>
      </c>
      <c r="AW118">
        <f>(3.815+1.232*AC118)*I118/1000</f>
        <v>10.925369055999999</v>
      </c>
      <c r="AX118">
        <f>(3.815+1.232*AD118)*J118/1000</f>
        <v>12.705077559999998</v>
      </c>
      <c r="AY118">
        <f>(3.815+1.232*AE118)*K118/1000</f>
        <v>11.977425152</v>
      </c>
      <c r="AZ118">
        <f>(3.815+1.232*AF118)*L118/1000</f>
        <v>14.605608023999999</v>
      </c>
      <c r="BA118">
        <f>(3.815+1.232*AG118)*M118/1000</f>
        <v>10.400920712</v>
      </c>
      <c r="BB118">
        <f>(3.815+1.232*AH118)*N118/1000</f>
        <v>11.312616</v>
      </c>
      <c r="BC118">
        <f>(3.815+1.232*AI118)*O118/1000</f>
        <v>9.6482332800000012</v>
      </c>
      <c r="BD118">
        <f>(3.815+1.232*AJ118)*P118/1000</f>
        <v>9.0728368639999992</v>
      </c>
      <c r="BE118">
        <f>(3.815+1.232*AK118)*Q118/1000</f>
        <v>11.477730992</v>
      </c>
      <c r="BF118">
        <f>(3.815+1.232*AL118)*R118/1000</f>
        <v>11.503542904</v>
      </c>
    </row>
    <row r="119" spans="1:58">
      <c r="A119" s="41">
        <v>2209</v>
      </c>
      <c r="B119" s="41">
        <v>2518</v>
      </c>
      <c r="C119" s="41">
        <v>2128</v>
      </c>
      <c r="D119" s="41">
        <v>2568</v>
      </c>
      <c r="E119" s="41">
        <v>2634</v>
      </c>
      <c r="F119" s="41">
        <v>2240</v>
      </c>
      <c r="G119" s="41">
        <v>1908</v>
      </c>
      <c r="H119" s="41">
        <v>2105</v>
      </c>
      <c r="I119" s="41">
        <v>1999</v>
      </c>
      <c r="J119" s="41">
        <v>2571</v>
      </c>
      <c r="K119" s="41">
        <v>2249</v>
      </c>
      <c r="L119" s="41">
        <v>2675</v>
      </c>
      <c r="M119" s="41">
        <v>2168</v>
      </c>
      <c r="N119" s="41">
        <v>1998</v>
      </c>
      <c r="O119" s="41">
        <v>2169</v>
      </c>
      <c r="P119" s="41">
        <v>2192</v>
      </c>
      <c r="Q119" s="41">
        <v>2371</v>
      </c>
      <c r="R119" s="41">
        <v>2494</v>
      </c>
      <c r="U119" s="41">
        <v>0.96</v>
      </c>
      <c r="V119" s="41">
        <v>0.95199999999999996</v>
      </c>
      <c r="W119" s="41">
        <v>0.79100000000000004</v>
      </c>
      <c r="X119" s="41">
        <v>0.79900000000000004</v>
      </c>
      <c r="Y119" s="41">
        <v>0.872</v>
      </c>
      <c r="Z119" s="41">
        <v>0.90200000000000002</v>
      </c>
      <c r="AA119" s="41">
        <v>0.83099999999999996</v>
      </c>
      <c r="AB119" s="41">
        <v>0.83399999999999996</v>
      </c>
      <c r="AC119" s="41">
        <v>0.96599999999999997</v>
      </c>
      <c r="AD119" s="41">
        <v>0.83499999999999996</v>
      </c>
      <c r="AE119" s="41">
        <v>0.872</v>
      </c>
      <c r="AF119" s="41">
        <v>0.86899999999999999</v>
      </c>
      <c r="AG119" s="41">
        <v>0.89900000000000002</v>
      </c>
      <c r="AH119" s="41">
        <v>0.92400000000000004</v>
      </c>
      <c r="AI119" s="41">
        <v>0.92400000000000004</v>
      </c>
      <c r="AJ119" s="41">
        <v>0.78100000000000003</v>
      </c>
      <c r="AK119" s="41">
        <v>0.84199999999999997</v>
      </c>
      <c r="AL119" s="41">
        <v>0.96399999999999997</v>
      </c>
      <c r="AO119">
        <f>(3.815+1.232*U119)*A119/1000</f>
        <v>11.039963480000001</v>
      </c>
      <c r="AP119">
        <f>(3.815+1.232*V119)*B119/1000</f>
        <v>12.559441552000001</v>
      </c>
      <c r="AQ119">
        <f>(3.815+1.232*W119)*C119/1000</f>
        <v>10.192081536</v>
      </c>
      <c r="AR119">
        <f>(3.815+1.232*X119)*D119/1000</f>
        <v>12.324777024000001</v>
      </c>
      <c r="AS119">
        <f>(3.815+1.232*Y119)*E119/1000</f>
        <v>12.878426736</v>
      </c>
      <c r="AT119">
        <f>(3.815+1.232*Z119)*F119/1000</f>
        <v>11.03483136</v>
      </c>
      <c r="AU119">
        <f>(3.815+1.232*AA119)*G119/1000</f>
        <v>9.2324151360000002</v>
      </c>
      <c r="AV119">
        <f>(3.815+1.232*AB119)*H119/1000</f>
        <v>10.19343724</v>
      </c>
      <c r="AW119">
        <f>(3.815+1.232*AC119)*I119/1000</f>
        <v>10.005218888</v>
      </c>
      <c r="AX119">
        <f>(3.815+1.232*AD119)*J119/1000</f>
        <v>12.453204119999999</v>
      </c>
      <c r="AY119">
        <f>(3.815+1.232*AE119)*K119/1000</f>
        <v>10.996044696</v>
      </c>
      <c r="AZ119">
        <f>(3.815+1.232*AF119)*L119/1000</f>
        <v>13.069001399999999</v>
      </c>
      <c r="BA119">
        <f>(3.815+1.232*AG119)*M119/1000</f>
        <v>10.672127424000001</v>
      </c>
      <c r="BB119">
        <f>(3.815+1.232*AH119)*N119/1000</f>
        <v>9.8968292640000008</v>
      </c>
      <c r="BC119">
        <f>(3.815+1.232*AI119)*O119/1000</f>
        <v>10.743855192000002</v>
      </c>
      <c r="BD119">
        <f>(3.815+1.232*AJ119)*P119/1000</f>
        <v>10.471604864000001</v>
      </c>
      <c r="BE119">
        <f>(3.815+1.232*AK119)*Q119/1000</f>
        <v>11.504907624000001</v>
      </c>
      <c r="BF119">
        <f>(3.815+1.232*AL119)*R119/1000</f>
        <v>12.476604111999999</v>
      </c>
    </row>
    <row r="120" spans="1:58">
      <c r="A120" s="41">
        <v>2418</v>
      </c>
      <c r="B120" s="41">
        <v>2263</v>
      </c>
      <c r="C120" s="41">
        <v>2642</v>
      </c>
      <c r="D120" s="41">
        <v>3197</v>
      </c>
      <c r="E120" s="41">
        <v>2314</v>
      </c>
      <c r="F120" s="41">
        <v>2639</v>
      </c>
      <c r="G120" s="41">
        <v>2322</v>
      </c>
      <c r="H120" s="41">
        <v>2068</v>
      </c>
      <c r="I120" s="41">
        <v>2015</v>
      </c>
      <c r="J120" s="41">
        <v>2490</v>
      </c>
      <c r="K120" s="41">
        <v>2359</v>
      </c>
      <c r="L120" s="41">
        <v>2390</v>
      </c>
      <c r="M120" s="41">
        <v>2320</v>
      </c>
      <c r="N120" s="41">
        <v>1895</v>
      </c>
      <c r="O120" s="41">
        <v>2068</v>
      </c>
      <c r="P120" s="41">
        <v>2772</v>
      </c>
      <c r="Q120" s="41">
        <v>2636</v>
      </c>
      <c r="R120" s="41">
        <v>2348</v>
      </c>
      <c r="U120" s="41">
        <v>0.95099999999999996</v>
      </c>
      <c r="V120" s="41">
        <v>0.94399999999999995</v>
      </c>
      <c r="W120" s="41">
        <v>0.85299999999999998</v>
      </c>
      <c r="X120" s="41">
        <v>0.81499999999999995</v>
      </c>
      <c r="Y120" s="41">
        <v>0.84099999999999997</v>
      </c>
      <c r="Z120" s="41">
        <v>0.88600000000000001</v>
      </c>
      <c r="AA120" s="41">
        <v>0.86199999999999999</v>
      </c>
      <c r="AB120" s="41">
        <v>0.82199999999999995</v>
      </c>
      <c r="AC120" s="41">
        <v>0.878</v>
      </c>
      <c r="AD120" s="41">
        <v>0.83699999999999997</v>
      </c>
      <c r="AE120" s="41">
        <v>0.86899999999999999</v>
      </c>
      <c r="AF120" s="41">
        <v>0.82099999999999995</v>
      </c>
      <c r="AG120" s="41">
        <v>0.89200000000000002</v>
      </c>
      <c r="AH120" s="41">
        <v>0.90800000000000003</v>
      </c>
      <c r="AI120" s="41">
        <v>0.91800000000000004</v>
      </c>
      <c r="AJ120" s="41">
        <v>0.85299999999999998</v>
      </c>
      <c r="AK120" s="41">
        <v>0.91100000000000003</v>
      </c>
      <c r="AL120" s="41">
        <v>0.92900000000000005</v>
      </c>
      <c r="AO120">
        <f>(3.815+1.232*U120)*A120/1000</f>
        <v>12.057676176000001</v>
      </c>
      <c r="AP120">
        <f>(3.815+1.232*V120)*B120/1000</f>
        <v>11.265232104000001</v>
      </c>
      <c r="AQ120">
        <f>(3.815+1.232*W120)*C120/1000</f>
        <v>12.855697232000001</v>
      </c>
      <c r="AR120">
        <f>(3.815+1.232*X120)*D120/1000</f>
        <v>15.40659876</v>
      </c>
      <c r="AS120">
        <f>(3.815+1.232*Y120)*E120/1000</f>
        <v>11.225473167999999</v>
      </c>
      <c r="AT120">
        <f>(3.815+1.232*Z120)*F120/1000</f>
        <v>12.948390727999998</v>
      </c>
      <c r="AU120">
        <f>(3.815+1.232*AA120)*G120/1000</f>
        <v>11.324356848000001</v>
      </c>
      <c r="AV120">
        <f>(3.815+1.232*AB120)*H120/1000</f>
        <v>9.9836918719999996</v>
      </c>
      <c r="AW120">
        <f>(3.815+1.232*AC120)*I120/1000</f>
        <v>9.866842440000001</v>
      </c>
      <c r="AX120">
        <f>(3.815+1.232*AD120)*J120/1000</f>
        <v>12.066998160000001</v>
      </c>
      <c r="AY120">
        <f>(3.815+1.232*AE120)*K120/1000</f>
        <v>11.525149271999998</v>
      </c>
      <c r="AZ120">
        <f>(3.815+1.232*AF120)*L120/1000</f>
        <v>11.53526808</v>
      </c>
      <c r="BA120">
        <f>(3.815+1.232*AG120)*M120/1000</f>
        <v>11.400350080000001</v>
      </c>
      <c r="BB120">
        <f>(3.815+1.232*AH120)*N120/1000</f>
        <v>9.349278120000001</v>
      </c>
      <c r="BC120">
        <f>(3.815+1.232*AI120)*O120/1000</f>
        <v>10.228278368</v>
      </c>
      <c r="BD120">
        <f>(3.815+1.232*AJ120)*P120/1000</f>
        <v>13.488263712</v>
      </c>
      <c r="BE120">
        <f>(3.815+1.232*AK120)*Q120/1000</f>
        <v>13.014859871999999</v>
      </c>
      <c r="BF120">
        <f>(3.815+1.232*AL120)*R120/1000</f>
        <v>11.644971743999999</v>
      </c>
    </row>
    <row r="121" spans="1:58">
      <c r="A121" s="41">
        <v>2587</v>
      </c>
      <c r="B121" s="41">
        <v>2671</v>
      </c>
      <c r="C121" s="41">
        <v>2539</v>
      </c>
      <c r="D121" s="41">
        <v>3568</v>
      </c>
      <c r="E121" s="41">
        <v>2416</v>
      </c>
      <c r="F121" s="41">
        <v>3374</v>
      </c>
      <c r="G121" s="41">
        <v>2450</v>
      </c>
      <c r="H121" s="41">
        <v>2018</v>
      </c>
      <c r="I121" s="41">
        <v>2117</v>
      </c>
      <c r="J121" s="41">
        <v>2422</v>
      </c>
      <c r="K121" s="41">
        <v>2264</v>
      </c>
      <c r="L121" s="41">
        <v>2454</v>
      </c>
      <c r="M121" s="41">
        <v>2181</v>
      </c>
      <c r="N121" s="41">
        <v>2251</v>
      </c>
      <c r="O121" s="41">
        <v>2322</v>
      </c>
      <c r="P121" s="41">
        <v>2615</v>
      </c>
      <c r="Q121" s="41">
        <v>2219</v>
      </c>
      <c r="R121" s="41">
        <v>2303</v>
      </c>
      <c r="U121" s="41">
        <v>0.89700000000000002</v>
      </c>
      <c r="V121" s="41">
        <v>0.96599999999999997</v>
      </c>
      <c r="W121" s="41">
        <v>0.84099999999999997</v>
      </c>
      <c r="X121" s="41">
        <v>0.82899999999999996</v>
      </c>
      <c r="Y121" s="41">
        <v>0.81899999999999995</v>
      </c>
      <c r="Z121" s="41">
        <v>0.96699999999999997</v>
      </c>
      <c r="AA121" s="41">
        <v>0.84599999999999997</v>
      </c>
      <c r="AB121" s="41">
        <v>0.81399999999999995</v>
      </c>
      <c r="AC121" s="41">
        <v>0.88700000000000001</v>
      </c>
      <c r="AD121" s="41">
        <v>0.85799999999999998</v>
      </c>
      <c r="AE121" s="41">
        <v>0.84899999999999998</v>
      </c>
      <c r="AF121" s="41">
        <v>0.79200000000000004</v>
      </c>
      <c r="AG121" s="41">
        <v>0.91900000000000004</v>
      </c>
      <c r="AH121" s="41">
        <v>0.9</v>
      </c>
      <c r="AI121" s="41">
        <v>0.89800000000000002</v>
      </c>
      <c r="AJ121" s="41">
        <v>0.84899999999999998</v>
      </c>
      <c r="AK121" s="41">
        <v>0.85299999999999998</v>
      </c>
      <c r="AL121" s="41">
        <v>0.89800000000000002</v>
      </c>
      <c r="AO121">
        <f>(3.815+1.232*U121)*A121/1000</f>
        <v>12.728309048000002</v>
      </c>
      <c r="AP121">
        <f>(3.815+1.232*V121)*B121/1000</f>
        <v>13.368654152</v>
      </c>
      <c r="AQ121">
        <f>(3.815+1.232*W121)*C121/1000</f>
        <v>12.316973367999999</v>
      </c>
      <c r="AR121">
        <f>(3.815+1.232*X121)*D121/1000</f>
        <v>17.256018304000001</v>
      </c>
      <c r="AS121">
        <f>(3.815+1.232*Y121)*E121/1000</f>
        <v>11.654803328</v>
      </c>
      <c r="AT121">
        <f>(3.815+1.232*Z121)*F121/1000</f>
        <v>16.891404656000002</v>
      </c>
      <c r="AU121">
        <f>(3.815+1.232*AA121)*G121/1000</f>
        <v>11.900316399999999</v>
      </c>
      <c r="AV121">
        <f>(3.815+1.232*AB121)*H121/1000</f>
        <v>9.7224172639999988</v>
      </c>
      <c r="AW121">
        <f>(3.815+1.232*AC121)*I121/1000</f>
        <v>10.389778728</v>
      </c>
      <c r="AX121">
        <f>(3.815+1.232*AD121)*J121/1000</f>
        <v>11.800119631999999</v>
      </c>
      <c r="AY121">
        <f>(3.815+1.232*AE121)*K121/1000</f>
        <v>11.005231552</v>
      </c>
      <c r="AZ121">
        <f>(3.815+1.232*AF121)*L121/1000</f>
        <v>11.756485776</v>
      </c>
      <c r="BA121">
        <f>(3.815+1.232*AG121)*M121/1000</f>
        <v>10.789860647999999</v>
      </c>
      <c r="BB121">
        <f>(3.815+1.232*AH121)*N121/1000</f>
        <v>11.0834738</v>
      </c>
      <c r="BC121">
        <f>(3.815+1.232*AI121)*O121/1000</f>
        <v>11.427342191999999</v>
      </c>
      <c r="BD121">
        <f>(3.815+1.232*AJ121)*P121/1000</f>
        <v>12.711431319999999</v>
      </c>
      <c r="BE121">
        <f>(3.815+1.232*AK121)*Q121/1000</f>
        <v>10.797423224000001</v>
      </c>
      <c r="BF121">
        <f>(3.815+1.232*AL121)*R121/1000</f>
        <v>11.333836807999999</v>
      </c>
    </row>
    <row r="122" spans="1:58">
      <c r="A122" s="41">
        <v>2273</v>
      </c>
      <c r="B122" s="41">
        <v>2391</v>
      </c>
      <c r="C122" s="41">
        <v>2548</v>
      </c>
      <c r="D122" s="41">
        <v>3256</v>
      </c>
      <c r="E122" s="41">
        <v>2330</v>
      </c>
      <c r="F122" s="41">
        <v>3142</v>
      </c>
      <c r="G122" s="41">
        <v>2085</v>
      </c>
      <c r="H122" s="41">
        <v>2146</v>
      </c>
      <c r="I122" s="41">
        <v>2658</v>
      </c>
      <c r="J122" s="41">
        <v>2295</v>
      </c>
      <c r="K122" s="41">
        <v>2644</v>
      </c>
      <c r="L122" s="41">
        <v>2415</v>
      </c>
      <c r="M122" s="41">
        <v>2501</v>
      </c>
      <c r="N122" s="41">
        <v>2384</v>
      </c>
      <c r="O122" s="41">
        <v>2245</v>
      </c>
      <c r="P122" s="41">
        <v>2282</v>
      </c>
      <c r="Q122" s="41">
        <v>2194</v>
      </c>
      <c r="R122" s="41">
        <v>2509</v>
      </c>
      <c r="U122" s="41">
        <v>0.88600000000000001</v>
      </c>
      <c r="V122" s="41">
        <v>0.90600000000000003</v>
      </c>
      <c r="W122" s="41">
        <v>0.82099999999999995</v>
      </c>
      <c r="X122" s="41">
        <v>0.91700000000000004</v>
      </c>
      <c r="Y122" s="41">
        <v>0.86699999999999999</v>
      </c>
      <c r="Z122" s="41">
        <v>0.98599999999999999</v>
      </c>
      <c r="AA122" s="41">
        <v>0.82199999999999995</v>
      </c>
      <c r="AB122" s="41">
        <v>0.78200000000000003</v>
      </c>
      <c r="AC122" s="41">
        <v>0.94799999999999995</v>
      </c>
      <c r="AD122" s="41">
        <v>0.89</v>
      </c>
      <c r="AE122" s="41">
        <v>0.81599999999999995</v>
      </c>
      <c r="AF122" s="41">
        <v>0.80100000000000005</v>
      </c>
      <c r="AG122" s="41">
        <v>0.98399999999999999</v>
      </c>
      <c r="AH122" s="41">
        <v>0.95399999999999996</v>
      </c>
      <c r="AI122" s="41">
        <v>0.86499999999999999</v>
      </c>
      <c r="AJ122" s="41">
        <v>0.79300000000000004</v>
      </c>
      <c r="AK122" s="41">
        <v>0.81200000000000006</v>
      </c>
      <c r="AL122" s="41">
        <v>0.84099999999999997</v>
      </c>
      <c r="AO122">
        <f>(3.815+1.232*U122)*A122/1000</f>
        <v>11.152592695999999</v>
      </c>
      <c r="AP122">
        <f>(3.815+1.232*V122)*B122/1000</f>
        <v>11.790480072000001</v>
      </c>
      <c r="AQ122">
        <f>(3.815+1.232*W122)*C122/1000</f>
        <v>12.297850656000001</v>
      </c>
      <c r="AR122">
        <f>(3.815+1.232*X122)*D122/1000</f>
        <v>16.100086464</v>
      </c>
      <c r="AS122">
        <f>(3.815+1.232*Y122)*E122/1000</f>
        <v>11.37772552</v>
      </c>
      <c r="AT122">
        <f>(3.815+1.232*Z122)*F122/1000</f>
        <v>15.803480784000001</v>
      </c>
      <c r="AU122">
        <f>(3.815+1.232*AA122)*G122/1000</f>
        <v>10.06576284</v>
      </c>
      <c r="AV122">
        <f>(3.815+1.232*AB122)*H122/1000</f>
        <v>10.254497903999999</v>
      </c>
      <c r="AW122">
        <f>(3.815+1.232*AC122)*I122/1000</f>
        <v>13.244643887999999</v>
      </c>
      <c r="AX122">
        <f>(3.815+1.232*AD122)*J122/1000</f>
        <v>11.2718466</v>
      </c>
      <c r="AY122">
        <f>(3.815+1.232*AE122)*K122/1000</f>
        <v>12.744904927999999</v>
      </c>
      <c r="AZ122">
        <f>(3.815+1.232*AF122)*L122/1000</f>
        <v>11.596424280000001</v>
      </c>
      <c r="BA122">
        <f>(3.815+1.232*AG122)*M122/1000</f>
        <v>12.573247288000001</v>
      </c>
      <c r="BB122">
        <f>(3.815+1.232*AH122)*N122/1000</f>
        <v>11.896941951999999</v>
      </c>
      <c r="BC122">
        <f>(3.815+1.232*AI122)*O122/1000</f>
        <v>10.957126599999999</v>
      </c>
      <c r="BD122">
        <f>(3.815+1.232*AJ122)*P122/1000</f>
        <v>10.935289231999999</v>
      </c>
      <c r="BE122">
        <f>(3.815+1.232*AK122)*Q122/1000</f>
        <v>10.564952496</v>
      </c>
      <c r="BF122">
        <f>(3.815+1.232*AL122)*R122/1000</f>
        <v>12.171440007999999</v>
      </c>
    </row>
    <row r="123" spans="1:58">
      <c r="A123" s="41">
        <v>2181</v>
      </c>
      <c r="B123" s="41">
        <v>2234</v>
      </c>
      <c r="C123" s="41">
        <v>2212</v>
      </c>
      <c r="D123" s="41">
        <v>2742</v>
      </c>
      <c r="E123" s="41">
        <v>2451</v>
      </c>
      <c r="F123" s="41">
        <v>3066</v>
      </c>
      <c r="G123" s="41">
        <v>2084</v>
      </c>
      <c r="H123" s="41">
        <v>2146</v>
      </c>
      <c r="I123" s="41">
        <v>2166</v>
      </c>
      <c r="J123" s="41">
        <v>2599</v>
      </c>
      <c r="K123" s="41">
        <v>2403</v>
      </c>
      <c r="L123" s="41">
        <v>2251</v>
      </c>
      <c r="M123" s="41">
        <v>2466</v>
      </c>
      <c r="N123" s="41">
        <v>2232</v>
      </c>
      <c r="O123" s="41">
        <v>2148</v>
      </c>
      <c r="P123" s="41">
        <v>2192</v>
      </c>
      <c r="Q123" s="41">
        <v>2441</v>
      </c>
      <c r="R123" s="41">
        <v>2323</v>
      </c>
      <c r="U123" s="41">
        <v>0.93500000000000005</v>
      </c>
      <c r="V123" s="41">
        <v>0.91700000000000004</v>
      </c>
      <c r="W123" s="41">
        <v>0.81699999999999995</v>
      </c>
      <c r="X123" s="41">
        <v>0.86199999999999999</v>
      </c>
      <c r="Y123" s="41">
        <v>0.9</v>
      </c>
      <c r="Z123" s="41">
        <v>0.92200000000000004</v>
      </c>
      <c r="AA123" s="41">
        <v>0.81100000000000005</v>
      </c>
      <c r="AB123" s="41">
        <v>0.84699999999999998</v>
      </c>
      <c r="AC123" s="41">
        <v>0.95699999999999996</v>
      </c>
      <c r="AD123" s="41">
        <v>0.94499999999999995</v>
      </c>
      <c r="AE123" s="41">
        <v>0.88100000000000001</v>
      </c>
      <c r="AF123" s="41">
        <v>0.83599999999999997</v>
      </c>
      <c r="AG123" s="41">
        <v>0.95</v>
      </c>
      <c r="AH123" s="41">
        <v>0.90900000000000003</v>
      </c>
      <c r="AI123" s="41">
        <v>0.84199999999999997</v>
      </c>
      <c r="AJ123" s="41">
        <v>0.79200000000000004</v>
      </c>
      <c r="AK123" s="41">
        <v>0.83799999999999997</v>
      </c>
      <c r="AL123" s="41">
        <v>0.84199999999999997</v>
      </c>
      <c r="AO123">
        <f>(3.815+1.232*U123)*A123/1000</f>
        <v>10.832852520000001</v>
      </c>
      <c r="AP123">
        <f>(3.815+1.232*V123)*B123/1000</f>
        <v>11.046558096</v>
      </c>
      <c r="AQ123">
        <f>(3.815+1.232*W123)*C123/1000</f>
        <v>10.665255327999999</v>
      </c>
      <c r="AR123">
        <f>(3.815+1.232*X123)*D123/1000</f>
        <v>13.372690128</v>
      </c>
      <c r="AS123">
        <f>(3.815+1.232*Y123)*E123/1000</f>
        <v>12.0682338</v>
      </c>
      <c r="AT123">
        <f>(3.815+1.232*Z123)*F123/1000</f>
        <v>15.179471663999999</v>
      </c>
      <c r="AU123">
        <f>(3.815+1.232*AA123)*G123/1000</f>
        <v>10.032692768</v>
      </c>
      <c r="AV123">
        <f>(3.815+1.232*AB123)*H123/1000</f>
        <v>10.426349584</v>
      </c>
      <c r="AW123">
        <f>(3.815+1.232*AC123)*I123/1000</f>
        <v>10.817055984</v>
      </c>
      <c r="AX123">
        <f>(3.815+1.232*AD123)*J123/1000</f>
        <v>12.941044759999999</v>
      </c>
      <c r="AY123">
        <f>(3.815+1.232*AE123)*K123/1000</f>
        <v>11.775641976000001</v>
      </c>
      <c r="AZ123">
        <f>(3.815+1.232*AF123)*L123/1000</f>
        <v>10.905986952000001</v>
      </c>
      <c r="BA123">
        <f>(3.815+1.232*AG123)*M123/1000</f>
        <v>12.293996399999999</v>
      </c>
      <c r="BB123">
        <f>(3.815+1.232*AH123)*N123/1000</f>
        <v>11.014670016</v>
      </c>
      <c r="BC123">
        <f>(3.815+1.232*AI123)*O123/1000</f>
        <v>10.422834912000001</v>
      </c>
      <c r="BD123">
        <f>(3.815+1.232*AJ123)*P123/1000</f>
        <v>10.501310848000001</v>
      </c>
      <c r="BE123">
        <f>(3.815+1.232*AK123)*Q123/1000</f>
        <v>11.832542455999999</v>
      </c>
      <c r="BF123">
        <f>(3.815+1.232*AL123)*R123/1000</f>
        <v>11.271995112000001</v>
      </c>
    </row>
    <row r="124" spans="1:58">
      <c r="A124" s="41">
        <v>2240</v>
      </c>
      <c r="B124" s="41">
        <v>2205</v>
      </c>
      <c r="C124" s="41">
        <v>2132</v>
      </c>
      <c r="D124" s="41">
        <v>2779</v>
      </c>
      <c r="E124" s="41">
        <v>2957</v>
      </c>
      <c r="F124" s="41">
        <v>2506</v>
      </c>
      <c r="G124" s="41">
        <v>1991</v>
      </c>
      <c r="H124" s="41">
        <v>2368</v>
      </c>
      <c r="I124" s="41">
        <v>1939</v>
      </c>
      <c r="J124" s="41">
        <v>2922</v>
      </c>
      <c r="K124" s="41">
        <v>2551</v>
      </c>
      <c r="L124" s="41">
        <v>2495</v>
      </c>
      <c r="M124" s="41">
        <v>1909</v>
      </c>
      <c r="N124" s="41">
        <v>2275</v>
      </c>
      <c r="O124" s="41">
        <v>2109</v>
      </c>
      <c r="P124" s="41">
        <v>2148</v>
      </c>
      <c r="Q124" s="41">
        <v>2294</v>
      </c>
      <c r="R124" s="41">
        <v>2269</v>
      </c>
      <c r="U124" s="41">
        <v>0.97499999999999998</v>
      </c>
      <c r="V124" s="41">
        <v>0.90700000000000003</v>
      </c>
      <c r="W124" s="41">
        <v>0.82199999999999995</v>
      </c>
      <c r="X124" s="41">
        <v>0.85</v>
      </c>
      <c r="Y124" s="41">
        <v>0.92700000000000005</v>
      </c>
      <c r="Z124" s="41">
        <v>0.86199999999999999</v>
      </c>
      <c r="AA124" s="41">
        <v>0.88700000000000001</v>
      </c>
      <c r="AB124" s="41">
        <v>0.84599999999999997</v>
      </c>
      <c r="AC124" s="41">
        <v>0.90100000000000002</v>
      </c>
      <c r="AD124" s="41">
        <v>0.877</v>
      </c>
      <c r="AE124" s="41">
        <v>0.86</v>
      </c>
      <c r="AF124" s="41">
        <v>0.872</v>
      </c>
      <c r="AG124" s="41">
        <v>0.93600000000000005</v>
      </c>
      <c r="AH124" s="41">
        <v>0.85599999999999998</v>
      </c>
      <c r="AI124" s="41">
        <v>0.85099999999999998</v>
      </c>
      <c r="AJ124" s="41">
        <v>0.85499999999999998</v>
      </c>
      <c r="AK124" s="41">
        <v>0.79500000000000004</v>
      </c>
      <c r="AL124" s="41">
        <v>0.84099999999999997</v>
      </c>
      <c r="AO124">
        <f>(3.815+1.232*U124)*A124/1000</f>
        <v>11.236287999999998</v>
      </c>
      <c r="AP124">
        <f>(3.815+1.232*V124)*B124/1000</f>
        <v>10.87599492</v>
      </c>
      <c r="AQ124">
        <f>(3.815+1.232*W124)*C124/1000</f>
        <v>10.292664928000001</v>
      </c>
      <c r="AR124">
        <f>(3.815+1.232*X124)*D124/1000</f>
        <v>13.5120538</v>
      </c>
      <c r="AS124">
        <f>(3.815+1.232*Y124)*E124/1000</f>
        <v>14.658038247999999</v>
      </c>
      <c r="AT124">
        <f>(3.815+1.232*Z124)*F124/1000</f>
        <v>12.221721904000001</v>
      </c>
      <c r="AU124">
        <f>(3.815+1.232*AA124)*G124/1000</f>
        <v>9.7713979439999985</v>
      </c>
      <c r="AV124">
        <f>(3.815+1.232*AB124)*H124/1000</f>
        <v>11.502020096000001</v>
      </c>
      <c r="AW124">
        <f>(3.815+1.232*AC124)*I124/1000</f>
        <v>9.549637048000001</v>
      </c>
      <c r="AX124">
        <f>(3.815+1.232*AD124)*J124/1000</f>
        <v>14.304545808</v>
      </c>
      <c r="AY124">
        <f>(3.815+1.232*AE124)*K124/1000</f>
        <v>12.434900520000001</v>
      </c>
      <c r="AZ124">
        <f>(3.815+1.232*AF124)*L124/1000</f>
        <v>12.19881348</v>
      </c>
      <c r="BA124">
        <f>(3.815+1.232*AG124)*M124/1000</f>
        <v>9.4842021679999995</v>
      </c>
      <c r="BB124">
        <f>(3.815+1.232*AH124)*N124/1000</f>
        <v>11.078321799999999</v>
      </c>
      <c r="BC124">
        <f>(3.815+1.232*AI124)*O124/1000</f>
        <v>10.256978088</v>
      </c>
      <c r="BD124">
        <f>(3.815+1.232*AJ124)*P124/1000</f>
        <v>10.457237279999999</v>
      </c>
      <c r="BE124">
        <f>(3.815+1.232*AK124)*Q124/1000</f>
        <v>10.99844536</v>
      </c>
      <c r="BF124">
        <f>(3.815+1.232*AL124)*R124/1000</f>
        <v>11.007173127999998</v>
      </c>
    </row>
    <row r="125" spans="1:58">
      <c r="A125" s="41">
        <v>2303</v>
      </c>
      <c r="B125" s="41">
        <v>2331</v>
      </c>
      <c r="C125" s="41">
        <v>2139</v>
      </c>
      <c r="D125" s="41">
        <v>2707</v>
      </c>
      <c r="E125" s="41">
        <v>2337</v>
      </c>
      <c r="F125" s="41">
        <v>2289</v>
      </c>
      <c r="G125" s="41">
        <v>2073</v>
      </c>
      <c r="H125" s="41">
        <v>2072</v>
      </c>
      <c r="I125" s="41">
        <v>1802</v>
      </c>
      <c r="J125" s="41">
        <v>2735</v>
      </c>
      <c r="K125" s="41">
        <v>2462</v>
      </c>
      <c r="L125" s="41">
        <v>2316</v>
      </c>
      <c r="M125" s="41">
        <v>2380</v>
      </c>
      <c r="N125" s="41">
        <v>2334</v>
      </c>
      <c r="O125" s="41">
        <v>2190</v>
      </c>
      <c r="P125" s="41">
        <v>2316</v>
      </c>
      <c r="Q125" s="41">
        <v>2372</v>
      </c>
      <c r="R125" s="41">
        <v>2257</v>
      </c>
      <c r="U125" s="41">
        <v>0.93600000000000005</v>
      </c>
      <c r="V125" s="41">
        <v>0.88900000000000001</v>
      </c>
      <c r="W125" s="41">
        <v>0.81299999999999994</v>
      </c>
      <c r="X125" s="41">
        <v>0.79500000000000004</v>
      </c>
      <c r="Y125" s="41">
        <v>0.878</v>
      </c>
      <c r="Z125" s="41">
        <v>0.877</v>
      </c>
      <c r="AA125" s="41">
        <v>0.86199999999999999</v>
      </c>
      <c r="AB125" s="41">
        <v>0.79100000000000004</v>
      </c>
      <c r="AC125" s="41">
        <v>0.92800000000000005</v>
      </c>
      <c r="AD125" s="41">
        <v>0.85499999999999998</v>
      </c>
      <c r="AE125" s="41">
        <v>0.88900000000000001</v>
      </c>
      <c r="AF125" s="41">
        <v>0.90400000000000003</v>
      </c>
      <c r="AG125" s="41">
        <v>0.82199999999999995</v>
      </c>
      <c r="AH125" s="41">
        <v>0.85399999999999998</v>
      </c>
      <c r="AI125" s="41">
        <v>0.85099999999999998</v>
      </c>
      <c r="AJ125" s="41">
        <v>0.82899999999999996</v>
      </c>
      <c r="AK125" s="41">
        <v>0.80600000000000005</v>
      </c>
      <c r="AL125" s="41">
        <v>0.874</v>
      </c>
      <c r="AO125">
        <f>(3.815+1.232*U125)*A125/1000</f>
        <v>11.441654055999999</v>
      </c>
      <c r="AP125">
        <f>(3.815+1.232*V125)*B125/1000</f>
        <v>11.445788088</v>
      </c>
      <c r="AQ125">
        <f>(3.815+1.232*W125)*C125/1000</f>
        <v>10.302741623999999</v>
      </c>
      <c r="AR125">
        <f>(3.815+1.232*X125)*D125/1000</f>
        <v>12.978549079999999</v>
      </c>
      <c r="AS125">
        <f>(3.815+1.232*Y125)*E125/1000</f>
        <v>11.443578552000002</v>
      </c>
      <c r="AT125">
        <f>(3.815+1.232*Z125)*F125/1000</f>
        <v>11.205717096000001</v>
      </c>
      <c r="AU125">
        <f>(3.815+1.232*AA125)*G125/1000</f>
        <v>10.109987832</v>
      </c>
      <c r="AV125">
        <f>(3.815+1.232*AB125)*H125/1000</f>
        <v>9.9238688639999992</v>
      </c>
      <c r="AW125">
        <f>(3.815+1.232*AC125)*I125/1000</f>
        <v>8.9348493920000003</v>
      </c>
      <c r="AX125">
        <f>(3.815+1.232*AD125)*J125/1000</f>
        <v>13.3149646</v>
      </c>
      <c r="AY125">
        <f>(3.815+1.232*AE125)*K125/1000</f>
        <v>12.089030576000001</v>
      </c>
      <c r="AZ125">
        <f>(3.815+1.232*AF125)*L125/1000</f>
        <v>11.414934047999999</v>
      </c>
      <c r="BA125">
        <f>(3.815+1.232*AG125)*M125/1000</f>
        <v>11.48993552</v>
      </c>
      <c r="BB125">
        <f>(3.815+1.232*AH125)*N125/1000</f>
        <v>11.359876752</v>
      </c>
      <c r="BC125">
        <f>(3.815+1.232*AI125)*O125/1000</f>
        <v>10.650916079999998</v>
      </c>
      <c r="BD125">
        <f>(3.815+1.232*AJ125)*P125/1000</f>
        <v>11.200935648</v>
      </c>
      <c r="BE125">
        <f>(3.815+1.232*AK125)*Q125/1000</f>
        <v>11.404557024000001</v>
      </c>
      <c r="BF125">
        <f>(3.815+1.232*AL125)*R125/1000</f>
        <v>11.040720375999999</v>
      </c>
    </row>
    <row r="126" spans="1:58">
      <c r="A126" s="41">
        <v>2372</v>
      </c>
      <c r="B126" s="41">
        <v>2590</v>
      </c>
      <c r="C126" s="41">
        <v>2048</v>
      </c>
      <c r="D126" s="41">
        <v>3177</v>
      </c>
      <c r="E126" s="41">
        <v>2396</v>
      </c>
      <c r="F126" s="41">
        <v>2345</v>
      </c>
      <c r="G126" s="41">
        <v>1987</v>
      </c>
      <c r="H126" s="41">
        <v>1963</v>
      </c>
      <c r="I126" s="41">
        <v>2067</v>
      </c>
      <c r="J126" s="41">
        <v>2688</v>
      </c>
      <c r="K126" s="41">
        <v>2361</v>
      </c>
      <c r="L126" s="41">
        <v>2582</v>
      </c>
      <c r="M126" s="41">
        <v>2342</v>
      </c>
      <c r="N126" s="41">
        <v>2089</v>
      </c>
      <c r="O126" s="41">
        <v>2307</v>
      </c>
      <c r="P126" s="41">
        <v>2377</v>
      </c>
      <c r="Q126" s="41">
        <v>2865</v>
      </c>
      <c r="R126" s="41">
        <v>2833</v>
      </c>
      <c r="U126" s="41">
        <v>0.95599999999999996</v>
      </c>
      <c r="V126" s="41">
        <v>0.92900000000000005</v>
      </c>
      <c r="W126" s="41">
        <v>0.79600000000000004</v>
      </c>
      <c r="X126" s="41">
        <v>0.82199999999999995</v>
      </c>
      <c r="Y126" s="41">
        <v>0.872</v>
      </c>
      <c r="Z126" s="41">
        <v>0.85899999999999999</v>
      </c>
      <c r="AA126" s="41">
        <v>0.86199999999999999</v>
      </c>
      <c r="AB126" s="41">
        <v>0.82899999999999996</v>
      </c>
      <c r="AC126" s="41">
        <v>0.96199999999999997</v>
      </c>
      <c r="AD126" s="41">
        <v>0.92100000000000004</v>
      </c>
      <c r="AE126" s="41">
        <v>0.89800000000000002</v>
      </c>
      <c r="AF126" s="41">
        <v>0.83599999999999997</v>
      </c>
      <c r="AG126" s="41">
        <v>0.91700000000000004</v>
      </c>
      <c r="AH126" s="41">
        <v>0.94499999999999995</v>
      </c>
      <c r="AI126" s="41">
        <v>0.81699999999999995</v>
      </c>
      <c r="AJ126" s="41">
        <v>0.81299999999999994</v>
      </c>
      <c r="AK126" s="41">
        <v>0.879</v>
      </c>
      <c r="AL126" s="41">
        <v>0.872</v>
      </c>
      <c r="AO126">
        <f>(3.815+1.232*U126)*A126/1000</f>
        <v>11.842902623999999</v>
      </c>
      <c r="AP126">
        <f>(3.815+1.232*V126)*B126/1000</f>
        <v>12.84517752</v>
      </c>
      <c r="AQ126">
        <f>(3.815+1.232*W126)*C126/1000</f>
        <v>9.8215362559999999</v>
      </c>
      <c r="AR126">
        <f>(3.815+1.232*X126)*D126/1000</f>
        <v>15.337615608</v>
      </c>
      <c r="AS126">
        <f>(3.815+1.232*Y126)*E126/1000</f>
        <v>11.714772384</v>
      </c>
      <c r="AT126">
        <f>(3.815+1.232*Z126)*F126/1000</f>
        <v>11.427860359999999</v>
      </c>
      <c r="AU126">
        <f>(3.815+1.232*AA126)*G126/1000</f>
        <v>9.6905672080000009</v>
      </c>
      <c r="AV126">
        <f>(3.815+1.232*AB126)*H126/1000</f>
        <v>9.4937118640000016</v>
      </c>
      <c r="AW126">
        <f>(3.815+1.232*AC126)*I126/1000</f>
        <v>10.335380327999999</v>
      </c>
      <c r="AX126">
        <f>(3.815+1.232*AD126)*J126/1000</f>
        <v>13.304718335999999</v>
      </c>
      <c r="AY126">
        <f>(3.815+1.232*AE126)*K126/1000</f>
        <v>11.619274296</v>
      </c>
      <c r="AZ126">
        <f>(3.815+1.232*AF126)*L126/1000</f>
        <v>12.509666064000001</v>
      </c>
      <c r="BA126">
        <f>(3.815+1.232*AG126)*M126/1000</f>
        <v>11.580590448000001</v>
      </c>
      <c r="BB126">
        <f>(3.815+1.232*AH126)*N126/1000</f>
        <v>10.401632359999999</v>
      </c>
      <c r="BC126">
        <f>(3.815+1.232*AI126)*O126/1000</f>
        <v>11.123302008</v>
      </c>
      <c r="BD126">
        <f>(3.815+1.232*AJ126)*P126/1000</f>
        <v>11.449096232</v>
      </c>
      <c r="BE126">
        <f>(3.815+1.232*AK126)*Q126/1000</f>
        <v>14.032563720000001</v>
      </c>
      <c r="BF126">
        <f>(3.815+1.232*AL126)*R126/1000</f>
        <v>13.851398231999999</v>
      </c>
    </row>
    <row r="127" spans="1:58">
      <c r="A127" s="41">
        <v>2585</v>
      </c>
      <c r="B127" s="41">
        <v>2421</v>
      </c>
      <c r="C127" s="41">
        <v>2091</v>
      </c>
      <c r="D127" s="41">
        <v>2610</v>
      </c>
      <c r="E127" s="41">
        <v>2491</v>
      </c>
      <c r="F127" s="41">
        <v>2349</v>
      </c>
      <c r="G127" s="41">
        <v>2325</v>
      </c>
      <c r="H127" s="41">
        <v>1814</v>
      </c>
      <c r="I127" s="41">
        <v>2157</v>
      </c>
      <c r="J127" s="41">
        <v>2430</v>
      </c>
      <c r="K127" s="41">
        <v>2216</v>
      </c>
      <c r="L127" s="41">
        <v>2270</v>
      </c>
      <c r="M127" s="41">
        <v>2249</v>
      </c>
      <c r="N127" s="41">
        <v>2153</v>
      </c>
      <c r="O127" s="41">
        <v>2397</v>
      </c>
      <c r="P127" s="41">
        <v>2318</v>
      </c>
      <c r="Q127" s="41">
        <v>2952</v>
      </c>
      <c r="R127" s="41">
        <v>3060</v>
      </c>
      <c r="U127" s="41">
        <v>0.94099999999999995</v>
      </c>
      <c r="V127" s="41">
        <v>0.874</v>
      </c>
      <c r="W127" s="41">
        <v>0.81100000000000005</v>
      </c>
      <c r="X127" s="41">
        <v>0.88700000000000001</v>
      </c>
      <c r="Y127" s="41">
        <v>0.89500000000000002</v>
      </c>
      <c r="Z127" s="41">
        <v>0.85199999999999998</v>
      </c>
      <c r="AA127" s="41">
        <v>0.93</v>
      </c>
      <c r="AB127" s="41">
        <v>0.879</v>
      </c>
      <c r="AC127" s="41">
        <v>0.94299999999999995</v>
      </c>
      <c r="AD127" s="41">
        <v>0.90900000000000003</v>
      </c>
      <c r="AE127" s="41">
        <v>0.88100000000000001</v>
      </c>
      <c r="AF127" s="41">
        <v>0.82699999999999996</v>
      </c>
      <c r="AG127" s="41">
        <v>0.90900000000000003</v>
      </c>
      <c r="AH127" s="41">
        <v>0.92500000000000004</v>
      </c>
      <c r="AI127" s="41">
        <v>0.84299999999999997</v>
      </c>
      <c r="AJ127" s="41">
        <v>0.80200000000000005</v>
      </c>
      <c r="AK127" s="41">
        <v>0.90100000000000002</v>
      </c>
      <c r="AL127" s="41">
        <v>0.85299999999999998</v>
      </c>
      <c r="AO127">
        <f>(3.815+1.232*U127)*A127/1000</f>
        <v>12.858596519999999</v>
      </c>
      <c r="AP127">
        <f>(3.815+1.232*V127)*B127/1000</f>
        <v>11.842970328</v>
      </c>
      <c r="AQ127">
        <f>(3.815+1.232*W127)*C127/1000</f>
        <v>10.066391831999999</v>
      </c>
      <c r="AR127">
        <f>(3.815+1.232*X127)*D127/1000</f>
        <v>12.809316239999998</v>
      </c>
      <c r="AS127">
        <f>(3.815+1.232*Y127)*E127/1000</f>
        <v>12.249841240000002</v>
      </c>
      <c r="AT127">
        <f>(3.815+1.232*Z127)*F127/1000</f>
        <v>11.427095736</v>
      </c>
      <c r="AU127">
        <f>(3.815+1.232*AA127)*G127/1000</f>
        <v>11.533767000000001</v>
      </c>
      <c r="AV127">
        <f>(3.815+1.232*AB127)*H127/1000</f>
        <v>8.8848413920000002</v>
      </c>
      <c r="AW127">
        <f>(3.815+1.232*AC127)*I127/1000</f>
        <v>10.734905832000001</v>
      </c>
      <c r="AX127">
        <f>(3.815+1.232*AD127)*J127/1000</f>
        <v>11.991777840000001</v>
      </c>
      <c r="AY127">
        <f>(3.815+1.232*AE127)*K127/1000</f>
        <v>10.859268672000001</v>
      </c>
      <c r="AZ127">
        <f>(3.815+1.232*AF127)*L127/1000</f>
        <v>10.972871280000001</v>
      </c>
      <c r="BA127">
        <f>(3.815+1.232*AG127)*M127/1000</f>
        <v>11.098563111999999</v>
      </c>
      <c r="BB127">
        <f>(3.815+1.232*AH127)*N127/1000</f>
        <v>10.667253800000001</v>
      </c>
      <c r="BC127">
        <f>(3.815+1.232*AI127)*O127/1000</f>
        <v>11.634021672000001</v>
      </c>
      <c r="BD127">
        <f>(3.815+1.232*AJ127)*P127/1000</f>
        <v>11.133502351999999</v>
      </c>
      <c r="BE127">
        <f>(3.815+1.232*AK127)*Q127/1000</f>
        <v>14.538694464000001</v>
      </c>
      <c r="BF127">
        <f>(3.815+1.232*AL127)*R127/1000</f>
        <v>14.88964176</v>
      </c>
    </row>
    <row r="128" spans="1:58">
      <c r="A128" s="41">
        <v>2208</v>
      </c>
      <c r="B128" s="41">
        <v>2439</v>
      </c>
      <c r="C128" s="41">
        <v>2458</v>
      </c>
      <c r="D128" s="41">
        <v>2678</v>
      </c>
      <c r="E128" s="41">
        <v>2435</v>
      </c>
      <c r="F128" s="41">
        <v>2606</v>
      </c>
      <c r="G128" s="41">
        <v>1934</v>
      </c>
      <c r="H128" s="41">
        <v>2217</v>
      </c>
      <c r="I128" s="41">
        <v>2052</v>
      </c>
      <c r="J128" s="41">
        <v>2658</v>
      </c>
      <c r="K128" s="41">
        <v>2579</v>
      </c>
      <c r="L128" s="41">
        <v>2167</v>
      </c>
      <c r="M128" s="41">
        <v>2181</v>
      </c>
      <c r="N128" s="41">
        <v>2326</v>
      </c>
      <c r="O128" s="41">
        <v>2041</v>
      </c>
      <c r="P128" s="41">
        <v>2394</v>
      </c>
      <c r="Q128" s="41">
        <v>2982</v>
      </c>
      <c r="R128" s="41">
        <v>2307</v>
      </c>
      <c r="U128" s="41">
        <v>0.91500000000000004</v>
      </c>
      <c r="V128" s="41">
        <v>0.85</v>
      </c>
      <c r="W128" s="41">
        <v>0.83599999999999997</v>
      </c>
      <c r="X128" s="41">
        <v>0.876</v>
      </c>
      <c r="Y128" s="41">
        <v>0.92200000000000004</v>
      </c>
      <c r="Z128" s="41">
        <v>0.93799999999999994</v>
      </c>
      <c r="AA128" s="41">
        <v>0.91600000000000004</v>
      </c>
      <c r="AB128" s="41">
        <v>0.873</v>
      </c>
      <c r="AC128" s="41">
        <v>0.98399999999999999</v>
      </c>
      <c r="AD128" s="41">
        <v>0.91500000000000004</v>
      </c>
      <c r="AE128" s="41">
        <v>0.88300000000000001</v>
      </c>
      <c r="AF128" s="41">
        <v>0.86499999999999999</v>
      </c>
      <c r="AG128" s="41">
        <v>0.871</v>
      </c>
      <c r="AH128" s="41">
        <v>0.93799999999999994</v>
      </c>
      <c r="AI128" s="41">
        <v>0.94099999999999995</v>
      </c>
      <c r="AJ128" s="41">
        <v>0.77</v>
      </c>
      <c r="AK128" s="41">
        <v>0.92600000000000005</v>
      </c>
      <c r="AL128" s="41">
        <v>0.82899999999999996</v>
      </c>
      <c r="AO128">
        <f>(3.815+1.232*U128)*A128/1000</f>
        <v>10.912554240000002</v>
      </c>
      <c r="AP128">
        <f>(3.815+1.232*V128)*B128/1000</f>
        <v>11.858905799999999</v>
      </c>
      <c r="AQ128">
        <f>(3.815+1.232*W128)*C128/1000</f>
        <v>11.908892015999999</v>
      </c>
      <c r="AR128">
        <f>(3.815+1.232*X128)*D128/1000</f>
        <v>13.106753295999999</v>
      </c>
      <c r="AS128">
        <f>(3.815+1.232*Y128)*E128/1000</f>
        <v>12.055451239999998</v>
      </c>
      <c r="AT128">
        <f>(3.815+1.232*Z128)*F128/1000</f>
        <v>12.953425295999999</v>
      </c>
      <c r="AU128">
        <f>(3.815+1.232*AA128)*G128/1000</f>
        <v>9.5607522080000003</v>
      </c>
      <c r="AV128">
        <f>(3.815+1.232*AB128)*H128/1000</f>
        <v>10.842318312</v>
      </c>
      <c r="AW128">
        <f>(3.815+1.232*AC128)*I128/1000</f>
        <v>10.315994976000002</v>
      </c>
      <c r="AX128">
        <f>(3.815+1.232*AD128)*J128/1000</f>
        <v>13.136580240000001</v>
      </c>
      <c r="AY128">
        <f>(3.815+1.232*AE128)*K128/1000</f>
        <v>12.644465624</v>
      </c>
      <c r="AZ128">
        <f>(3.815+1.232*AF128)*L128/1000</f>
        <v>10.57643356</v>
      </c>
      <c r="BA128">
        <f>(3.815+1.232*AG128)*M128/1000</f>
        <v>10.660885031999999</v>
      </c>
      <c r="BB128">
        <f>(3.815+1.232*AH128)*N128/1000</f>
        <v>11.561652816</v>
      </c>
      <c r="BC128">
        <f>(3.815+1.232*AI128)*O128/1000</f>
        <v>10.152570791999999</v>
      </c>
      <c r="BD128">
        <f>(3.815+1.232*AJ128)*P128/1000</f>
        <v>11.404154160000001</v>
      </c>
      <c r="BE128">
        <f>(3.815+1.232*AK128)*Q128/1000</f>
        <v>14.778291024</v>
      </c>
      <c r="BF128">
        <f>(3.815+1.232*AL128)*R128/1000</f>
        <v>11.157408696000001</v>
      </c>
    </row>
    <row r="129" spans="1:58">
      <c r="A129" s="41">
        <v>2326</v>
      </c>
      <c r="B129" s="41">
        <v>2640</v>
      </c>
      <c r="C129" s="41">
        <v>2141</v>
      </c>
      <c r="D129" s="41">
        <v>2556</v>
      </c>
      <c r="E129" s="41">
        <v>2372</v>
      </c>
      <c r="F129" s="41">
        <v>2155</v>
      </c>
      <c r="G129" s="41">
        <v>2259</v>
      </c>
      <c r="H129" s="41">
        <v>2008</v>
      </c>
      <c r="I129" s="41">
        <v>1772</v>
      </c>
      <c r="J129" s="41">
        <v>2301</v>
      </c>
      <c r="K129" s="41">
        <v>2428</v>
      </c>
      <c r="L129" s="41">
        <v>2692</v>
      </c>
      <c r="M129" s="41">
        <v>2104</v>
      </c>
      <c r="N129" s="41">
        <v>2385</v>
      </c>
      <c r="O129" s="41">
        <v>2059</v>
      </c>
      <c r="P129" s="41">
        <v>3125</v>
      </c>
      <c r="Q129" s="41">
        <v>2261</v>
      </c>
      <c r="R129" s="41">
        <v>2539</v>
      </c>
      <c r="U129" s="41">
        <v>0.877</v>
      </c>
      <c r="V129" s="41">
        <v>0.93500000000000005</v>
      </c>
      <c r="W129" s="41">
        <v>0.82099999999999995</v>
      </c>
      <c r="X129" s="41">
        <v>0.85699999999999998</v>
      </c>
      <c r="Y129" s="41">
        <v>0.92400000000000004</v>
      </c>
      <c r="Z129" s="41">
        <v>0.86299999999999999</v>
      </c>
      <c r="AA129" s="41">
        <v>0.85499999999999998</v>
      </c>
      <c r="AB129" s="41">
        <v>0.92400000000000004</v>
      </c>
      <c r="AC129" s="41">
        <v>0.97099999999999997</v>
      </c>
      <c r="AD129" s="41">
        <v>0.90300000000000002</v>
      </c>
      <c r="AE129" s="41">
        <v>0.89200000000000002</v>
      </c>
      <c r="AF129" s="41">
        <v>0.84199999999999997</v>
      </c>
      <c r="AG129" s="41">
        <v>0.90100000000000002</v>
      </c>
      <c r="AH129" s="41">
        <v>0.92600000000000005</v>
      </c>
      <c r="AI129" s="41">
        <v>0.92900000000000005</v>
      </c>
      <c r="AJ129" s="41">
        <v>0.84899999999999998</v>
      </c>
      <c r="AK129" s="41">
        <v>0.85799999999999998</v>
      </c>
      <c r="AL129" s="41">
        <v>0.81399999999999995</v>
      </c>
      <c r="AO129">
        <f>(3.815+1.232*U129)*A129/1000</f>
        <v>11.386849264</v>
      </c>
      <c r="AP129">
        <f>(3.815+1.232*V129)*B129/1000</f>
        <v>13.1126688</v>
      </c>
      <c r="AQ129">
        <f>(3.815+1.232*W129)*C129/1000</f>
        <v>10.333476552</v>
      </c>
      <c r="AR129">
        <f>(3.815+1.232*X129)*D129/1000</f>
        <v>12.449826143999999</v>
      </c>
      <c r="AS129">
        <f>(3.815+1.232*Y129)*E129/1000</f>
        <v>11.749388896000001</v>
      </c>
      <c r="AT129">
        <f>(3.815+1.232*Z129)*F129/1000</f>
        <v>10.512555480000001</v>
      </c>
      <c r="AU129">
        <f>(3.815+1.232*AA129)*G129/1000</f>
        <v>10.99762524</v>
      </c>
      <c r="AV129">
        <f>(3.815+1.232*AB129)*H129/1000</f>
        <v>9.9463629440000005</v>
      </c>
      <c r="AW129">
        <f>(3.815+1.232*AC129)*I129/1000</f>
        <v>8.8799739839999994</v>
      </c>
      <c r="AX129">
        <f>(3.815+1.232*AD129)*J129/1000</f>
        <v>11.338168295999999</v>
      </c>
      <c r="AY129">
        <f>(3.815+1.232*AE129)*K129/1000</f>
        <v>11.931056032000001</v>
      </c>
      <c r="AZ129">
        <f>(3.815+1.232*AF129)*L129/1000</f>
        <v>13.062510048000002</v>
      </c>
      <c r="BA129">
        <f>(3.815+1.232*AG129)*M129/1000</f>
        <v>10.362267328</v>
      </c>
      <c r="BB129">
        <f>(3.815+1.232*AH129)*N129/1000</f>
        <v>11.819659320000001</v>
      </c>
      <c r="BC129">
        <f>(3.815+1.232*AI129)*O129/1000</f>
        <v>10.211668152</v>
      </c>
      <c r="BD129">
        <f>(3.815+1.232*AJ129)*P129/1000</f>
        <v>15.190524999999999</v>
      </c>
      <c r="BE129">
        <f>(3.815+1.232*AK129)*Q129/1000</f>
        <v>11.015718616000001</v>
      </c>
      <c r="BF129">
        <f>(3.815+1.232*AL129)*R129/1000</f>
        <v>12.232516071999999</v>
      </c>
    </row>
    <row r="130" spans="1:58">
      <c r="A130" s="41">
        <v>2618</v>
      </c>
      <c r="B130" s="41">
        <v>2573</v>
      </c>
      <c r="C130" s="41">
        <v>2309</v>
      </c>
      <c r="D130" s="41">
        <v>2835</v>
      </c>
      <c r="E130" s="41">
        <v>3064</v>
      </c>
      <c r="F130" s="41">
        <v>2470</v>
      </c>
      <c r="G130" s="41">
        <v>2405</v>
      </c>
      <c r="H130" s="41">
        <v>2133</v>
      </c>
      <c r="I130" s="41">
        <v>2181</v>
      </c>
      <c r="J130" s="41">
        <v>2436</v>
      </c>
      <c r="K130" s="41">
        <v>2781</v>
      </c>
      <c r="L130" s="41">
        <v>2963</v>
      </c>
      <c r="M130" s="41">
        <v>2034</v>
      </c>
      <c r="N130" s="41">
        <v>2335</v>
      </c>
      <c r="O130" s="41">
        <v>2218</v>
      </c>
      <c r="P130" s="41">
        <v>2807</v>
      </c>
      <c r="Q130" s="41">
        <v>2432</v>
      </c>
      <c r="R130" s="41">
        <v>2424</v>
      </c>
      <c r="U130" s="41">
        <v>0.95199999999999996</v>
      </c>
      <c r="V130" s="41">
        <v>0.91500000000000004</v>
      </c>
      <c r="W130" s="41">
        <v>0.82199999999999995</v>
      </c>
      <c r="X130" s="41">
        <v>0.86</v>
      </c>
      <c r="Y130" s="41">
        <v>0.92300000000000004</v>
      </c>
      <c r="Z130" s="41">
        <v>0.79</v>
      </c>
      <c r="AA130" s="41">
        <v>0.92200000000000004</v>
      </c>
      <c r="AB130" s="41">
        <v>0.878</v>
      </c>
      <c r="AC130" s="41">
        <v>0.84</v>
      </c>
      <c r="AD130" s="41">
        <v>0.93700000000000006</v>
      </c>
      <c r="AE130" s="41">
        <v>0.89</v>
      </c>
      <c r="AF130" s="41">
        <v>0.83699999999999997</v>
      </c>
      <c r="AG130" s="41">
        <v>0.93700000000000006</v>
      </c>
      <c r="AH130" s="41">
        <v>0.88900000000000001</v>
      </c>
      <c r="AI130" s="41">
        <v>0.88400000000000001</v>
      </c>
      <c r="AJ130" s="41">
        <v>0.83699999999999997</v>
      </c>
      <c r="AK130" s="41">
        <v>0.80500000000000005</v>
      </c>
      <c r="AL130" s="41">
        <v>0.84099999999999997</v>
      </c>
      <c r="AO130">
        <f>(3.815+1.232*U130)*A130/1000</f>
        <v>13.058227952000001</v>
      </c>
      <c r="AP130">
        <f>(3.815+1.232*V130)*B130/1000</f>
        <v>12.716486440000001</v>
      </c>
      <c r="AQ130">
        <f>(3.815+1.232*W130)*C130/1000</f>
        <v>11.147168535999999</v>
      </c>
      <c r="AR130">
        <f>(3.815+1.232*X130)*D130/1000</f>
        <v>13.819264200000001</v>
      </c>
      <c r="AS130">
        <f>(3.815+1.232*Y130)*E130/1000</f>
        <v>15.173344704000002</v>
      </c>
      <c r="AT130">
        <f>(3.815+1.232*Z130)*F130/1000</f>
        <v>11.827051600000001</v>
      </c>
      <c r="AU130">
        <f>(3.815+1.232*AA130)*G130/1000</f>
        <v>11.906924119999999</v>
      </c>
      <c r="AV130">
        <f>(3.815+1.232*AB130)*H130/1000</f>
        <v>10.444652568000002</v>
      </c>
      <c r="AW130">
        <f>(3.815+1.232*AC130)*I130/1000</f>
        <v>10.577588280000001</v>
      </c>
      <c r="AX130">
        <f>(3.815+1.232*AD130)*J130/1000</f>
        <v>12.105419423999999</v>
      </c>
      <c r="AY130">
        <f>(3.815+1.232*AE130)*K130/1000</f>
        <v>13.65882588</v>
      </c>
      <c r="AZ130">
        <f>(3.815+1.232*AF130)*L130/1000</f>
        <v>14.359243191999999</v>
      </c>
      <c r="BA130">
        <f>(3.815+1.232*AG130)*M130/1000</f>
        <v>10.107727056</v>
      </c>
      <c r="BB130">
        <f>(3.815+1.232*AH130)*N130/1000</f>
        <v>11.46542908</v>
      </c>
      <c r="BC130">
        <f>(3.815+1.232*AI130)*O130/1000</f>
        <v>10.877267184000001</v>
      </c>
      <c r="BD130">
        <f>(3.815+1.232*AJ130)*P130/1000</f>
        <v>13.603238488000001</v>
      </c>
      <c r="BE130">
        <f>(3.815+1.232*AK130)*Q130/1000</f>
        <v>11.69004032</v>
      </c>
      <c r="BF130">
        <f>(3.815+1.232*AL130)*R130/1000</f>
        <v>11.759095488</v>
      </c>
    </row>
    <row r="131" spans="1:58">
      <c r="A131" s="41">
        <v>2550</v>
      </c>
      <c r="B131" s="41">
        <v>2312</v>
      </c>
      <c r="C131" s="41">
        <v>2544</v>
      </c>
      <c r="D131" s="41">
        <v>3279</v>
      </c>
      <c r="E131" s="41">
        <v>3148</v>
      </c>
      <c r="F131" s="41">
        <v>2462</v>
      </c>
      <c r="G131" s="41">
        <v>2233</v>
      </c>
      <c r="H131" s="41">
        <v>2070</v>
      </c>
      <c r="I131" s="41">
        <v>2493</v>
      </c>
      <c r="J131" s="41">
        <v>2595</v>
      </c>
      <c r="K131" s="41">
        <v>2828</v>
      </c>
      <c r="L131" s="41">
        <v>2456</v>
      </c>
      <c r="M131" s="41">
        <v>2110</v>
      </c>
      <c r="N131" s="41">
        <v>2137</v>
      </c>
      <c r="O131" s="41">
        <v>2491</v>
      </c>
      <c r="P131" s="41">
        <v>2494</v>
      </c>
      <c r="Q131" s="41">
        <v>2488</v>
      </c>
      <c r="R131" s="41">
        <v>2519</v>
      </c>
      <c r="U131" s="41">
        <v>0.96299999999999997</v>
      </c>
      <c r="V131" s="41">
        <v>0.92100000000000004</v>
      </c>
      <c r="W131" s="41">
        <v>0.83499999999999996</v>
      </c>
      <c r="X131" s="41">
        <v>0.89800000000000002</v>
      </c>
      <c r="Y131" s="41">
        <v>0.9</v>
      </c>
      <c r="Z131" s="41">
        <v>0.79400000000000004</v>
      </c>
      <c r="AA131" s="41">
        <v>0.97199999999999998</v>
      </c>
      <c r="AB131" s="41">
        <v>0.88</v>
      </c>
      <c r="AC131" s="41">
        <v>0.92700000000000005</v>
      </c>
      <c r="AD131" s="41">
        <v>0.92400000000000004</v>
      </c>
      <c r="AE131" s="41">
        <v>0.874</v>
      </c>
      <c r="AF131" s="41">
        <v>0.75</v>
      </c>
      <c r="AG131" s="41">
        <v>0.93100000000000005</v>
      </c>
      <c r="AH131" s="41">
        <v>0.84599999999999997</v>
      </c>
      <c r="AI131" s="41">
        <v>0.92400000000000004</v>
      </c>
      <c r="AJ131" s="41">
        <v>0.78600000000000003</v>
      </c>
      <c r="AK131" s="41">
        <v>0.78400000000000003</v>
      </c>
      <c r="AL131" s="41">
        <v>0.84199999999999997</v>
      </c>
      <c r="AO131">
        <f>(3.815+1.232*U131)*A131/1000</f>
        <v>12.753610800000001</v>
      </c>
      <c r="AP131">
        <f>(3.815+1.232*V131)*B131/1000</f>
        <v>11.443641663999999</v>
      </c>
      <c r="AQ131">
        <f>(3.815+1.232*W131)*C131/1000</f>
        <v>12.322423679999998</v>
      </c>
      <c r="AR131">
        <f>(3.815+1.232*X131)*D131/1000</f>
        <v>16.137060743999999</v>
      </c>
      <c r="AS131">
        <f>(3.815+1.232*Y131)*E131/1000</f>
        <v>15.5001224</v>
      </c>
      <c r="AT131">
        <f>(3.815+1.232*Z131)*F131/1000</f>
        <v>11.800878096</v>
      </c>
      <c r="AU131">
        <f>(3.815+1.232*AA131)*G131/1000</f>
        <v>11.192921431999999</v>
      </c>
      <c r="AV131">
        <f>(3.815+1.232*AB131)*H131/1000</f>
        <v>10.141261200000001</v>
      </c>
      <c r="AW131">
        <f>(3.815+1.232*AC131)*I131/1000</f>
        <v>12.357960552</v>
      </c>
      <c r="AX131">
        <f>(3.815+1.232*AD131)*J131/1000</f>
        <v>12.853989960000002</v>
      </c>
      <c r="AY131">
        <f>(3.815+1.232*AE131)*K131/1000</f>
        <v>13.833919904</v>
      </c>
      <c r="AZ131">
        <f>(3.815+1.232*AF131)*L131/1000</f>
        <v>11.638984000000001</v>
      </c>
      <c r="BA131">
        <f>(3.815+1.232*AG131)*M131/1000</f>
        <v>10.46980312</v>
      </c>
      <c r="BB131">
        <f>(3.815+1.232*AH131)*N131/1000</f>
        <v>10.379990264</v>
      </c>
      <c r="BC131">
        <f>(3.815+1.232*AI131)*O131/1000</f>
        <v>12.338839688</v>
      </c>
      <c r="BD131">
        <f>(3.815+1.232*AJ131)*P131/1000</f>
        <v>11.929679887999999</v>
      </c>
      <c r="BE131">
        <f>(3.815+1.232*AK131)*Q131/1000</f>
        <v>11.894849344000001</v>
      </c>
      <c r="BF131">
        <f>(3.815+1.232*AL131)*R131/1000</f>
        <v>12.223054536000001</v>
      </c>
    </row>
    <row r="132" spans="1:58">
      <c r="A132" s="41">
        <v>2528</v>
      </c>
      <c r="B132" s="41">
        <v>2248</v>
      </c>
      <c r="C132" s="41">
        <v>2483</v>
      </c>
      <c r="D132" s="41">
        <v>2672</v>
      </c>
      <c r="E132" s="41">
        <v>2558</v>
      </c>
      <c r="F132" s="41">
        <v>2869</v>
      </c>
      <c r="G132" s="41">
        <v>2412</v>
      </c>
      <c r="H132" s="41">
        <v>2388</v>
      </c>
      <c r="I132" s="41">
        <v>2044</v>
      </c>
      <c r="J132" s="41">
        <v>2915</v>
      </c>
      <c r="K132" s="41">
        <v>2775</v>
      </c>
      <c r="L132" s="41">
        <v>2323</v>
      </c>
      <c r="M132" s="41">
        <v>2563</v>
      </c>
      <c r="N132" s="41">
        <v>2327</v>
      </c>
      <c r="O132" s="41">
        <v>3040</v>
      </c>
      <c r="P132" s="41">
        <v>2299</v>
      </c>
      <c r="Q132" s="41">
        <v>2414</v>
      </c>
      <c r="R132" s="41">
        <v>2597</v>
      </c>
      <c r="U132" s="41">
        <v>0.95099999999999996</v>
      </c>
      <c r="V132" s="41">
        <v>0.94</v>
      </c>
      <c r="W132" s="41">
        <v>0.86099999999999999</v>
      </c>
      <c r="X132" s="41">
        <v>0.84499999999999997</v>
      </c>
      <c r="Y132" s="41">
        <v>0.86</v>
      </c>
      <c r="Z132" s="41">
        <v>0.93200000000000005</v>
      </c>
      <c r="AA132" s="41">
        <v>0.89800000000000002</v>
      </c>
      <c r="AB132" s="41">
        <v>0.83</v>
      </c>
      <c r="AC132" s="41">
        <v>0.94299999999999995</v>
      </c>
      <c r="AD132" s="41">
        <v>0.88700000000000001</v>
      </c>
      <c r="AE132" s="41">
        <v>0.81599999999999995</v>
      </c>
      <c r="AF132" s="41">
        <v>0.79</v>
      </c>
      <c r="AG132" s="41">
        <v>0.93700000000000006</v>
      </c>
      <c r="AH132" s="41">
        <v>0.92100000000000004</v>
      </c>
      <c r="AI132" s="41">
        <v>0.88300000000000001</v>
      </c>
      <c r="AJ132" s="41">
        <v>0.81499999999999995</v>
      </c>
      <c r="AK132" s="41">
        <v>0.85199999999999998</v>
      </c>
      <c r="AL132" s="41">
        <v>0.871</v>
      </c>
      <c r="AO132">
        <f>(3.815+1.232*U132)*A132/1000</f>
        <v>12.606205696000002</v>
      </c>
      <c r="AP132">
        <f>(3.815+1.232*V132)*B132/1000</f>
        <v>11.17948384</v>
      </c>
      <c r="AQ132">
        <f>(3.815+1.232*W132)*C132/1000</f>
        <v>12.106492216000001</v>
      </c>
      <c r="AR132">
        <f>(3.815+1.232*X132)*D132/1000</f>
        <v>12.975338880000001</v>
      </c>
      <c r="AS132">
        <f>(3.815+1.232*Y132)*E132/1000</f>
        <v>12.46902216</v>
      </c>
      <c r="AT132">
        <f>(3.815+1.232*Z132)*F132/1000</f>
        <v>14.239489656000002</v>
      </c>
      <c r="AU132">
        <f>(3.815+1.232*AA132)*G132/1000</f>
        <v>11.870262431999999</v>
      </c>
      <c r="AV132">
        <f>(3.815+1.232*AB132)*H132/1000</f>
        <v>11.552093279999999</v>
      </c>
      <c r="AW132">
        <f>(3.815+1.232*AC132)*I132/1000</f>
        <v>10.172530144</v>
      </c>
      <c r="AX132">
        <f>(3.815+1.232*AD132)*J132/1000</f>
        <v>14.306190359999999</v>
      </c>
      <c r="AY132">
        <f>(3.815+1.232*AE132)*K132/1000</f>
        <v>13.376365799999999</v>
      </c>
      <c r="AZ132">
        <f>(3.815+1.232*AF132)*L132/1000</f>
        <v>11.123174440000001</v>
      </c>
      <c r="BA132">
        <f>(3.815+1.232*AG132)*M132/1000</f>
        <v>12.736531192000001</v>
      </c>
      <c r="BB132">
        <f>(3.815+1.232*AH132)*N132/1000</f>
        <v>11.517886744</v>
      </c>
      <c r="BC132">
        <f>(3.815+1.232*AI132)*O132/1000</f>
        <v>14.90468224</v>
      </c>
      <c r="BD132">
        <f>(3.815+1.232*AJ132)*P132/1000</f>
        <v>11.079064919999999</v>
      </c>
      <c r="BE132">
        <f>(3.815+1.232*AK132)*Q132/1000</f>
        <v>11.743298895999999</v>
      </c>
      <c r="BF132">
        <f>(3.815+1.232*AL132)*R132/1000</f>
        <v>12.694322984000001</v>
      </c>
    </row>
    <row r="133" spans="1:58">
      <c r="AO133">
        <f>AVERAGE(AO2:AO132)</f>
        <v>12.264740918473283</v>
      </c>
      <c r="AP133">
        <f>AVERAGE(AP2:AP132)</f>
        <v>12.25917893606106</v>
      </c>
      <c r="AQ133">
        <f>AVERAGE(AQ2:AQ132)</f>
        <v>11.926340657160301</v>
      </c>
      <c r="AR133">
        <f>AVERAGE(AR2:AR132)</f>
        <v>14.008722876335881</v>
      </c>
      <c r="AS133">
        <f>AVERAGE(AS2:AS132)</f>
        <v>13.690998709740459</v>
      </c>
      <c r="AT133">
        <f>AVERAGE(AT2:AT132)</f>
        <v>13.649175198656481</v>
      </c>
      <c r="AU133">
        <f>AVERAGE(AU2:AU132)</f>
        <v>11.212479339236644</v>
      </c>
      <c r="AV133">
        <f>AVERAGE(AV2:AV132)</f>
        <v>10.740399848366414</v>
      </c>
      <c r="AW133">
        <f>AVERAGE(AW2:AW132)</f>
        <v>10.488881073465649</v>
      </c>
      <c r="AX133">
        <f>AVERAGE(AX2:AX132)</f>
        <v>13.133114301251906</v>
      </c>
      <c r="AY133">
        <f>AVERAGE(AY2:AY132)</f>
        <v>12.546366614290077</v>
      </c>
      <c r="AZ133">
        <f>AVERAGE(AZ2:AZ132)</f>
        <v>12.656300006534348</v>
      </c>
      <c r="BA133">
        <f>AVERAGE(BA2:BA132)</f>
        <v>11.564863798290075</v>
      </c>
      <c r="BB133">
        <f>AVERAGE(BB2:BB132)</f>
        <v>11.302724979908399</v>
      </c>
      <c r="BC133">
        <f>AVERAGE(BC2:BC132)</f>
        <v>11.273095042198479</v>
      </c>
      <c r="BD133">
        <f>AVERAGE(BD2:BD132)</f>
        <v>11.660165696061068</v>
      </c>
      <c r="BE133">
        <f>AVERAGE(BE2:BE132)</f>
        <v>11.789594287938934</v>
      </c>
      <c r="BF133">
        <f>AVERAGE(BF2:BF132)</f>
        <v>11.847734106503815</v>
      </c>
    </row>
    <row r="134" spans="1:58">
      <c r="AO134">
        <f>AVERAGE(AO133:AW133)</f>
        <v>12.248990839721795</v>
      </c>
      <c r="AX134">
        <f>AVERAGE(AX133:BF133)</f>
        <v>11.974884314775235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BCB99-F2D1-5E4D-B607-87C4BA37D907}">
  <dimension ref="B1:W54"/>
  <sheetViews>
    <sheetView zoomScale="69" workbookViewId="0">
      <selection activeCell="AA42" sqref="AA42"/>
    </sheetView>
  </sheetViews>
  <sheetFormatPr baseColWidth="10" defaultRowHeight="16"/>
  <sheetData>
    <row r="1" spans="2:23">
      <c r="K1" s="2"/>
    </row>
    <row r="2" spans="2:23">
      <c r="B2" s="3" t="s">
        <v>34</v>
      </c>
      <c r="G2" s="2"/>
      <c r="H2" s="2"/>
      <c r="I2" s="2"/>
      <c r="J2" s="2"/>
      <c r="K2" s="2"/>
    </row>
    <row r="3" spans="2:23">
      <c r="C3" s="3" t="s">
        <v>7</v>
      </c>
      <c r="D3" t="s">
        <v>8</v>
      </c>
      <c r="E3">
        <v>14.7</v>
      </c>
      <c r="F3">
        <v>12.5</v>
      </c>
      <c r="G3" s="2">
        <v>9.7799999999999994</v>
      </c>
      <c r="H3" s="2">
        <v>8.23</v>
      </c>
      <c r="I3" s="2">
        <v>8.15</v>
      </c>
      <c r="J3" s="2">
        <v>12.3</v>
      </c>
      <c r="K3" s="2"/>
    </row>
    <row r="4" spans="2:23">
      <c r="C4" s="3"/>
      <c r="D4" t="s">
        <v>9</v>
      </c>
      <c r="E4">
        <v>21.6</v>
      </c>
      <c r="F4">
        <v>18.7</v>
      </c>
      <c r="G4" s="2">
        <v>20.5</v>
      </c>
      <c r="H4" s="2">
        <v>19.5</v>
      </c>
      <c r="I4" s="2">
        <v>23.1</v>
      </c>
      <c r="J4" s="2">
        <v>24</v>
      </c>
      <c r="K4" s="2"/>
    </row>
    <row r="5" spans="2:23">
      <c r="C5" s="3" t="s">
        <v>10</v>
      </c>
      <c r="D5" t="s">
        <v>8</v>
      </c>
      <c r="E5">
        <v>12</v>
      </c>
      <c r="F5">
        <v>10.7</v>
      </c>
      <c r="G5" s="2">
        <v>12.2</v>
      </c>
      <c r="H5" s="2">
        <v>8.33</v>
      </c>
      <c r="I5" s="2">
        <v>7.83</v>
      </c>
      <c r="J5" s="2">
        <v>11.2</v>
      </c>
      <c r="K5" s="2"/>
    </row>
    <row r="6" spans="2:23">
      <c r="D6" t="s">
        <v>9</v>
      </c>
      <c r="E6">
        <v>19.899999999999999</v>
      </c>
      <c r="F6">
        <v>15.9</v>
      </c>
      <c r="G6" s="2">
        <v>21.4</v>
      </c>
      <c r="H6" s="2">
        <v>18.899999999999999</v>
      </c>
      <c r="I6" s="2">
        <v>16.7</v>
      </c>
      <c r="J6" s="2">
        <v>15.5</v>
      </c>
      <c r="K6" s="2"/>
    </row>
    <row r="7" spans="2:23">
      <c r="G7" s="2"/>
      <c r="H7" s="2"/>
      <c r="I7" s="2"/>
      <c r="J7" s="2"/>
      <c r="K7" s="2"/>
    </row>
    <row r="8" spans="2:23">
      <c r="B8" s="3" t="s">
        <v>144</v>
      </c>
      <c r="L8" s="3" t="s">
        <v>35</v>
      </c>
      <c r="Q8" s="2"/>
      <c r="R8" s="2"/>
      <c r="S8" s="2"/>
      <c r="T8" s="2"/>
    </row>
    <row r="9" spans="2:23">
      <c r="C9" s="3" t="s">
        <v>11</v>
      </c>
      <c r="D9" t="s">
        <v>8</v>
      </c>
      <c r="E9">
        <v>9.75</v>
      </c>
      <c r="F9">
        <v>11.6</v>
      </c>
      <c r="G9">
        <v>4.7</v>
      </c>
      <c r="H9">
        <v>5.39</v>
      </c>
      <c r="I9">
        <v>3.43</v>
      </c>
      <c r="J9" s="2">
        <v>3.18</v>
      </c>
      <c r="M9" s="3" t="s">
        <v>24</v>
      </c>
      <c r="N9" t="s">
        <v>8</v>
      </c>
      <c r="O9">
        <v>0.46824520508731032</v>
      </c>
      <c r="P9">
        <v>0.49834938723827604</v>
      </c>
      <c r="Q9" s="2">
        <v>0.49860098160634841</v>
      </c>
      <c r="R9" s="2">
        <v>0.54588822030682493</v>
      </c>
      <c r="S9" s="2">
        <v>0.47411707789066276</v>
      </c>
      <c r="T9" s="2">
        <v>0.497040174425884</v>
      </c>
    </row>
    <row r="10" spans="2:23">
      <c r="C10" s="3"/>
      <c r="D10" t="s">
        <v>9</v>
      </c>
      <c r="E10">
        <v>15.3</v>
      </c>
      <c r="F10">
        <v>12.1</v>
      </c>
      <c r="G10">
        <v>15.4</v>
      </c>
      <c r="H10">
        <v>15.6</v>
      </c>
      <c r="I10">
        <v>14.9</v>
      </c>
      <c r="J10" s="2">
        <v>15</v>
      </c>
      <c r="M10" s="3"/>
      <c r="N10" t="s">
        <v>9</v>
      </c>
      <c r="O10">
        <v>0.44777372109614327</v>
      </c>
      <c r="P10">
        <v>0.34240631163708091</v>
      </c>
      <c r="Q10" s="2">
        <v>0.40736488497682533</v>
      </c>
      <c r="R10" s="2">
        <v>0.39539899352983465</v>
      </c>
      <c r="S10" s="2">
        <v>0.43150920667699189</v>
      </c>
      <c r="T10" s="2">
        <v>0.40489062358337513</v>
      </c>
    </row>
    <row r="11" spans="2:23">
      <c r="C11" s="3" t="s">
        <v>12</v>
      </c>
      <c r="D11" t="s">
        <v>8</v>
      </c>
      <c r="E11">
        <v>31.3</v>
      </c>
      <c r="F11">
        <v>22.6</v>
      </c>
      <c r="G11">
        <v>30.2</v>
      </c>
      <c r="H11">
        <v>30.7</v>
      </c>
      <c r="I11">
        <v>33</v>
      </c>
      <c r="J11">
        <v>25.9</v>
      </c>
      <c r="M11" s="3" t="s">
        <v>25</v>
      </c>
      <c r="N11" t="s">
        <v>8</v>
      </c>
      <c r="O11">
        <v>0.11987446622421154</v>
      </c>
      <c r="P11">
        <v>0.15417875632929395</v>
      </c>
      <c r="Q11" s="2">
        <v>0.17312020312770504</v>
      </c>
      <c r="R11" s="2">
        <v>0.19845870558548728</v>
      </c>
      <c r="S11" s="2">
        <v>0.12046053966321771</v>
      </c>
      <c r="T11" s="2">
        <v>0.15321853418598311</v>
      </c>
    </row>
    <row r="12" spans="2:23">
      <c r="C12" s="3"/>
      <c r="D12" t="s">
        <v>9</v>
      </c>
      <c r="E12">
        <v>5.52</v>
      </c>
      <c r="F12">
        <v>8.91</v>
      </c>
      <c r="G12">
        <v>9.98</v>
      </c>
      <c r="H12">
        <v>7.4</v>
      </c>
      <c r="I12">
        <v>10.1</v>
      </c>
      <c r="J12">
        <v>11.1</v>
      </c>
      <c r="N12" t="s">
        <v>9</v>
      </c>
      <c r="O12">
        <v>0.11958185945831792</v>
      </c>
      <c r="P12">
        <v>0.11214032</v>
      </c>
      <c r="Q12" s="2">
        <v>0.10859680094152892</v>
      </c>
      <c r="R12" s="2">
        <v>0.10009044317154056</v>
      </c>
      <c r="S12" s="2">
        <v>0.12340333405499025</v>
      </c>
      <c r="T12" s="2">
        <v>0.11276255152527552</v>
      </c>
    </row>
    <row r="14" spans="2:23">
      <c r="B14" s="9"/>
      <c r="C14" s="23"/>
      <c r="D14" s="24" t="s">
        <v>108</v>
      </c>
      <c r="E14" s="24" t="s">
        <v>67</v>
      </c>
      <c r="F14" s="24" t="s">
        <v>109</v>
      </c>
      <c r="G14" s="23"/>
      <c r="H14" s="23"/>
      <c r="I14" s="23"/>
      <c r="J14" s="23"/>
      <c r="L14" s="9"/>
      <c r="M14" s="23"/>
      <c r="N14" s="24" t="s">
        <v>113</v>
      </c>
      <c r="O14" s="24" t="s">
        <v>67</v>
      </c>
      <c r="P14" s="24" t="s">
        <v>114</v>
      </c>
      <c r="Q14" s="23"/>
      <c r="R14" s="23"/>
      <c r="S14" s="23"/>
      <c r="T14" s="23"/>
    </row>
    <row r="15" spans="2:23">
      <c r="B15" s="29" t="s">
        <v>69</v>
      </c>
      <c r="C15" s="9" t="s">
        <v>98</v>
      </c>
      <c r="D15" s="6" t="s">
        <v>70</v>
      </c>
      <c r="E15" s="9">
        <v>21.620658874511719</v>
      </c>
      <c r="F15" s="9">
        <v>28.065130233764599</v>
      </c>
      <c r="G15" s="9">
        <f>F15-E15</f>
        <v>6.4444713592528799</v>
      </c>
      <c r="H15" s="9">
        <f>AVERAGE(G15:G20)</f>
        <v>6.7945288783344795</v>
      </c>
      <c r="I15" s="9">
        <f>G15-$H$15</f>
        <v>-0.35005751908159954</v>
      </c>
      <c r="J15" s="8">
        <f>2^-I15</f>
        <v>1.2746114440311134</v>
      </c>
      <c r="L15" s="29" t="s">
        <v>69</v>
      </c>
      <c r="M15" s="9" t="s">
        <v>98</v>
      </c>
      <c r="N15" s="6" t="s">
        <v>70</v>
      </c>
      <c r="O15" s="9">
        <v>14.169600486755371</v>
      </c>
      <c r="P15" s="9">
        <v>18.0297863006592</v>
      </c>
      <c r="Q15" s="9">
        <f>P15-O15</f>
        <v>3.8601858139038292</v>
      </c>
      <c r="R15" s="9">
        <f>AVERAGE(Q15:Q20)</f>
        <v>3.4708833546172779</v>
      </c>
      <c r="S15" s="9">
        <f>Q15-$R$15</f>
        <v>0.38930245928655127</v>
      </c>
      <c r="T15" s="8">
        <f>2^-S15</f>
        <v>0.76349866561994206</v>
      </c>
      <c r="V15" s="9"/>
      <c r="W15" s="9"/>
    </row>
    <row r="16" spans="2:23">
      <c r="B16" s="29"/>
      <c r="C16" s="9" t="s">
        <v>99</v>
      </c>
      <c r="D16" s="6" t="s">
        <v>72</v>
      </c>
      <c r="E16" s="9">
        <v>22.126768112182617</v>
      </c>
      <c r="F16" s="9">
        <v>28.648735046386701</v>
      </c>
      <c r="G16" s="9">
        <f t="shared" ref="G16:G26" si="0">F16-E16</f>
        <v>6.5219669342040838</v>
      </c>
      <c r="H16" s="9"/>
      <c r="I16" s="9">
        <f t="shared" ref="I16:I26" si="1">G16-$H$15</f>
        <v>-0.27256194413039569</v>
      </c>
      <c r="J16" s="8">
        <f>2^-I16</f>
        <v>1.2079510088493313</v>
      </c>
      <c r="L16" s="29"/>
      <c r="M16" s="9" t="s">
        <v>99</v>
      </c>
      <c r="N16" s="6" t="s">
        <v>72</v>
      </c>
      <c r="O16" s="9">
        <v>18.189579010009766</v>
      </c>
      <c r="P16" s="9">
        <v>21.629379272460898</v>
      </c>
      <c r="Q16" s="9">
        <f t="shared" ref="Q16:Q26" si="2">P16-O16</f>
        <v>3.4398002624511328</v>
      </c>
      <c r="R16" s="9"/>
      <c r="S16" s="9">
        <f t="shared" ref="S16:S26" si="3">Q16-$R$15</f>
        <v>-3.1083092166145132E-2</v>
      </c>
      <c r="T16" s="8">
        <f t="shared" ref="T16:T20" si="4">2^-S16</f>
        <v>1.0217789304799978</v>
      </c>
      <c r="V16" s="9"/>
      <c r="W16" s="9"/>
    </row>
    <row r="17" spans="2:23">
      <c r="B17" s="29"/>
      <c r="C17" s="9" t="s">
        <v>100</v>
      </c>
      <c r="D17" s="6" t="s">
        <v>74</v>
      </c>
      <c r="E17" s="9">
        <v>18.304298400878906</v>
      </c>
      <c r="F17" s="9">
        <v>25.541448593139648</v>
      </c>
      <c r="G17" s="9">
        <f t="shared" si="0"/>
        <v>7.2371501922607422</v>
      </c>
      <c r="H17" s="9"/>
      <c r="I17" s="9">
        <f t="shared" si="1"/>
        <v>0.44262131392626269</v>
      </c>
      <c r="J17" s="8">
        <f t="shared" ref="J17:J26" si="5">2^-I17</f>
        <v>0.73579648325799607</v>
      </c>
      <c r="L17" s="29"/>
      <c r="M17" s="9" t="s">
        <v>100</v>
      </c>
      <c r="N17" s="6" t="s">
        <v>74</v>
      </c>
      <c r="O17" s="9">
        <v>16.785774230957031</v>
      </c>
      <c r="P17" s="9">
        <v>20.016990661621094</v>
      </c>
      <c r="Q17" s="9">
        <f t="shared" si="2"/>
        <v>3.2312164306640625</v>
      </c>
      <c r="R17" s="9"/>
      <c r="S17" s="9">
        <f t="shared" si="3"/>
        <v>-0.23966692395321543</v>
      </c>
      <c r="T17" s="8">
        <f t="shared" si="4"/>
        <v>1.1807200362720291</v>
      </c>
      <c r="V17" s="9"/>
      <c r="W17" s="9"/>
    </row>
    <row r="18" spans="2:23">
      <c r="B18" s="29"/>
      <c r="C18" s="9" t="s">
        <v>101</v>
      </c>
      <c r="D18" s="6" t="s">
        <v>76</v>
      </c>
      <c r="E18" s="9">
        <v>17.439605712890625</v>
      </c>
      <c r="F18" s="9">
        <v>24.332729339599599</v>
      </c>
      <c r="G18" s="9">
        <f t="shared" si="0"/>
        <v>6.8931236267089737</v>
      </c>
      <c r="H18" s="9"/>
      <c r="I18" s="9">
        <f t="shared" si="1"/>
        <v>9.8594748374494223E-2</v>
      </c>
      <c r="J18" s="8">
        <f t="shared" si="5"/>
        <v>0.93394225153747357</v>
      </c>
      <c r="L18" s="29"/>
      <c r="M18" s="9" t="s">
        <v>101</v>
      </c>
      <c r="N18" s="6" t="s">
        <v>76</v>
      </c>
      <c r="O18" s="9">
        <v>14.046938896179199</v>
      </c>
      <c r="P18" s="9">
        <v>17.780065536499023</v>
      </c>
      <c r="Q18" s="9">
        <f t="shared" si="2"/>
        <v>3.7331266403198242</v>
      </c>
      <c r="R18" s="9"/>
      <c r="S18" s="9">
        <f t="shared" si="3"/>
        <v>0.26224328570254629</v>
      </c>
      <c r="T18" s="8">
        <f t="shared" si="4"/>
        <v>0.83379042755563637</v>
      </c>
      <c r="V18" s="9"/>
      <c r="W18" s="9"/>
    </row>
    <row r="19" spans="2:23">
      <c r="B19" s="29"/>
      <c r="C19" s="9" t="s">
        <v>102</v>
      </c>
      <c r="D19" s="6" t="s">
        <v>92</v>
      </c>
      <c r="E19" s="9">
        <v>16.886196136474599</v>
      </c>
      <c r="F19" s="9">
        <v>23.6933708190918</v>
      </c>
      <c r="G19" s="9">
        <f t="shared" si="0"/>
        <v>6.8071746826172017</v>
      </c>
      <c r="H19" s="9"/>
      <c r="I19" s="9">
        <f t="shared" si="1"/>
        <v>1.2645804282722217E-2</v>
      </c>
      <c r="J19" s="8">
        <f t="shared" si="5"/>
        <v>0.99127290056670092</v>
      </c>
      <c r="L19" s="29"/>
      <c r="M19" s="9" t="s">
        <v>102</v>
      </c>
      <c r="N19" s="6" t="s">
        <v>92</v>
      </c>
      <c r="O19" s="9">
        <v>14.19135856628418</v>
      </c>
      <c r="P19" s="9">
        <v>17.6732530593872</v>
      </c>
      <c r="Q19" s="9">
        <f t="shared" si="2"/>
        <v>3.4818944931030202</v>
      </c>
      <c r="R19" s="9"/>
      <c r="S19" s="9">
        <f t="shared" si="3"/>
        <v>1.1011138485742311E-2</v>
      </c>
      <c r="T19" s="8">
        <f t="shared" si="4"/>
        <v>0.99239671274826868</v>
      </c>
      <c r="V19" s="9"/>
      <c r="W19" s="9"/>
    </row>
    <row r="20" spans="2:23">
      <c r="B20" s="29"/>
      <c r="C20" s="6" t="s">
        <v>110</v>
      </c>
      <c r="D20" s="6" t="s">
        <v>90</v>
      </c>
      <c r="E20" s="9">
        <v>19.4242574829637</v>
      </c>
      <c r="F20" s="9">
        <v>26.287543957926701</v>
      </c>
      <c r="G20" s="9">
        <f t="shared" si="0"/>
        <v>6.8632864749630009</v>
      </c>
      <c r="H20" s="9"/>
      <c r="I20" s="9">
        <f t="shared" si="1"/>
        <v>6.8757596628521434E-2</v>
      </c>
      <c r="J20" s="8">
        <f t="shared" si="5"/>
        <v>0.95345873312366514</v>
      </c>
      <c r="L20" s="29"/>
      <c r="M20" s="6" t="s">
        <v>110</v>
      </c>
      <c r="N20" s="6" t="s">
        <v>90</v>
      </c>
      <c r="O20" s="9">
        <v>14.783675236623001</v>
      </c>
      <c r="P20" s="9">
        <v>17.862751723884799</v>
      </c>
      <c r="Q20" s="9">
        <f t="shared" si="2"/>
        <v>3.0790764872617977</v>
      </c>
      <c r="R20" s="9"/>
      <c r="S20" s="9">
        <f t="shared" si="3"/>
        <v>-0.3918068673554802</v>
      </c>
      <c r="T20" s="8">
        <f t="shared" si="4"/>
        <v>1.3120356014843861</v>
      </c>
      <c r="V20" s="9"/>
      <c r="W20" s="9"/>
    </row>
    <row r="21" spans="2:23">
      <c r="B21" s="29" t="s">
        <v>77</v>
      </c>
      <c r="C21" s="9" t="s">
        <v>103</v>
      </c>
      <c r="D21" s="6" t="s">
        <v>78</v>
      </c>
      <c r="E21" s="9">
        <v>21.76612663269043</v>
      </c>
      <c r="F21" s="9">
        <v>26.403800964355469</v>
      </c>
      <c r="G21" s="9">
        <f t="shared" si="0"/>
        <v>4.6376743316650391</v>
      </c>
      <c r="H21" s="9"/>
      <c r="I21" s="9">
        <f t="shared" si="1"/>
        <v>-2.1568545466694404</v>
      </c>
      <c r="J21" s="9">
        <f>2^-I21</f>
        <v>4.4594152514759307</v>
      </c>
      <c r="L21" s="29" t="s">
        <v>77</v>
      </c>
      <c r="M21" s="9" t="s">
        <v>103</v>
      </c>
      <c r="N21" s="6" t="s">
        <v>78</v>
      </c>
      <c r="O21" s="9">
        <v>14.407444000244141</v>
      </c>
      <c r="P21" s="9">
        <v>16.037673950195312</v>
      </c>
      <c r="Q21" s="9">
        <f t="shared" si="2"/>
        <v>1.6302299499511719</v>
      </c>
      <c r="R21" s="9"/>
      <c r="S21" s="9">
        <f t="shared" si="3"/>
        <v>-1.8406534046661061</v>
      </c>
      <c r="T21" s="9">
        <f>2^-S21</f>
        <v>3.5817220984231382</v>
      </c>
      <c r="V21" s="9"/>
      <c r="W21" s="9"/>
    </row>
    <row r="22" spans="2:23">
      <c r="B22" s="30"/>
      <c r="C22" s="9" t="s">
        <v>104</v>
      </c>
      <c r="D22" s="6" t="s">
        <v>80</v>
      </c>
      <c r="E22" s="9">
        <v>23.369150161743164</v>
      </c>
      <c r="F22" s="9">
        <v>28.556251525878899</v>
      </c>
      <c r="G22" s="9">
        <f t="shared" si="0"/>
        <v>5.1871013641357351</v>
      </c>
      <c r="H22" s="9"/>
      <c r="I22" s="9">
        <f t="shared" si="1"/>
        <v>-1.6074275141987444</v>
      </c>
      <c r="J22" s="9">
        <f t="shared" si="5"/>
        <v>3.0470802877337055</v>
      </c>
      <c r="L22" s="30"/>
      <c r="M22" s="9" t="s">
        <v>104</v>
      </c>
      <c r="N22" s="6" t="s">
        <v>80</v>
      </c>
      <c r="O22" s="9">
        <v>14.373078346252441</v>
      </c>
      <c r="P22" s="9">
        <v>16.780397415161133</v>
      </c>
      <c r="Q22" s="9">
        <f t="shared" si="2"/>
        <v>2.4073190689086914</v>
      </c>
      <c r="R22" s="9"/>
      <c r="S22" s="9">
        <f t="shared" si="3"/>
        <v>-1.0635642857085865</v>
      </c>
      <c r="T22" s="9">
        <f t="shared" ref="T22" si="6">2^-S22</f>
        <v>2.0900888687027934</v>
      </c>
      <c r="V22" s="9"/>
      <c r="W22" s="9"/>
    </row>
    <row r="23" spans="2:23">
      <c r="B23" s="30"/>
      <c r="C23" s="9" t="s">
        <v>105</v>
      </c>
      <c r="D23" s="6" t="s">
        <v>82</v>
      </c>
      <c r="E23" s="9">
        <v>18.433122634887695</v>
      </c>
      <c r="F23" s="9">
        <v>24.446901321411133</v>
      </c>
      <c r="G23" s="9">
        <f t="shared" si="0"/>
        <v>6.0137786865234375</v>
      </c>
      <c r="H23" s="9"/>
      <c r="I23" s="9">
        <f t="shared" si="1"/>
        <v>-0.78075019181104199</v>
      </c>
      <c r="J23" s="9">
        <f>2^-I23</f>
        <v>1.7180240016814741</v>
      </c>
      <c r="L23" s="30"/>
      <c r="M23" s="9" t="s">
        <v>105</v>
      </c>
      <c r="N23" s="6" t="s">
        <v>82</v>
      </c>
      <c r="O23" s="9">
        <v>14.176211357116699</v>
      </c>
      <c r="P23" s="9">
        <v>15.327825136723</v>
      </c>
      <c r="Q23" s="9">
        <f t="shared" si="2"/>
        <v>1.1516137796063006</v>
      </c>
      <c r="R23" s="9"/>
      <c r="S23" s="9">
        <f t="shared" si="3"/>
        <v>-2.3192695750109773</v>
      </c>
      <c r="T23" s="9">
        <f>2^-S23</f>
        <v>4.9907947562819475</v>
      </c>
      <c r="V23" s="9"/>
      <c r="W23" s="9"/>
    </row>
    <row r="24" spans="2:23">
      <c r="B24" s="30"/>
      <c r="C24" s="9" t="s">
        <v>106</v>
      </c>
      <c r="D24" s="6" t="s">
        <v>84</v>
      </c>
      <c r="E24" s="9">
        <v>18.605646133422852</v>
      </c>
      <c r="F24" s="9">
        <v>24.826713562011719</v>
      </c>
      <c r="G24" s="9">
        <f t="shared" si="0"/>
        <v>6.2210674285888672</v>
      </c>
      <c r="H24" s="9"/>
      <c r="I24" s="9">
        <f t="shared" si="1"/>
        <v>-0.57346144974561231</v>
      </c>
      <c r="J24" s="9">
        <f t="shared" si="5"/>
        <v>1.4880896556533316</v>
      </c>
      <c r="L24" s="30"/>
      <c r="M24" s="9" t="s">
        <v>106</v>
      </c>
      <c r="N24" s="6" t="s">
        <v>84</v>
      </c>
      <c r="O24" s="9">
        <v>14.341435432434082</v>
      </c>
      <c r="P24" s="9">
        <v>15.635337829589844</v>
      </c>
      <c r="Q24" s="9">
        <f t="shared" si="2"/>
        <v>1.2939023971557617</v>
      </c>
      <c r="R24" s="9"/>
      <c r="S24" s="9">
        <f t="shared" si="3"/>
        <v>-2.1769809574615162</v>
      </c>
      <c r="T24" s="9">
        <f t="shared" ref="T24:T26" si="7">2^-S24</f>
        <v>4.5220625801258603</v>
      </c>
      <c r="V24" s="9"/>
      <c r="W24" s="9"/>
    </row>
    <row r="25" spans="2:23">
      <c r="B25" s="30"/>
      <c r="C25" s="9" t="s">
        <v>107</v>
      </c>
      <c r="D25" s="6" t="s">
        <v>93</v>
      </c>
      <c r="E25" s="9">
        <v>19.182506561279297</v>
      </c>
      <c r="F25" s="9">
        <v>24.965635299682617</v>
      </c>
      <c r="G25" s="9">
        <f t="shared" si="0"/>
        <v>5.7831287384033203</v>
      </c>
      <c r="H25" s="9"/>
      <c r="I25" s="9">
        <f t="shared" si="1"/>
        <v>-1.0114001399311592</v>
      </c>
      <c r="J25" s="9">
        <f t="shared" si="5"/>
        <v>2.0158665557041311</v>
      </c>
      <c r="L25" s="30"/>
      <c r="M25" s="9" t="s">
        <v>107</v>
      </c>
      <c r="N25" s="6" t="s">
        <v>93</v>
      </c>
      <c r="O25" s="9">
        <v>14.646476745605469</v>
      </c>
      <c r="P25" s="9">
        <v>16.329694747924805</v>
      </c>
      <c r="Q25" s="9">
        <f t="shared" si="2"/>
        <v>1.6832180023193359</v>
      </c>
      <c r="R25" s="9"/>
      <c r="S25" s="9">
        <f t="shared" si="3"/>
        <v>-1.787665352297942</v>
      </c>
      <c r="T25" s="9">
        <f t="shared" si="7"/>
        <v>3.4525572858353741</v>
      </c>
    </row>
    <row r="26" spans="2:23">
      <c r="B26" s="30"/>
      <c r="C26" s="6" t="s">
        <v>111</v>
      </c>
      <c r="D26" s="6" t="s">
        <v>91</v>
      </c>
      <c r="E26" s="9">
        <v>18.435237673129699</v>
      </c>
      <c r="F26" s="9">
        <v>23.457623865236702</v>
      </c>
      <c r="G26" s="9">
        <f t="shared" si="0"/>
        <v>5.0223861921070032</v>
      </c>
      <c r="H26" s="9"/>
      <c r="I26" s="9">
        <f t="shared" si="1"/>
        <v>-1.7721426862274763</v>
      </c>
      <c r="J26" s="9">
        <f t="shared" si="5"/>
        <v>3.4156086532873355</v>
      </c>
      <c r="L26" s="30"/>
      <c r="M26" s="6" t="s">
        <v>111</v>
      </c>
      <c r="N26" s="6" t="s">
        <v>91</v>
      </c>
      <c r="O26" s="9">
        <v>14.2738536734512</v>
      </c>
      <c r="P26" s="9">
        <v>16.062851721213299</v>
      </c>
      <c r="Q26" s="9">
        <f t="shared" si="2"/>
        <v>1.7889980477620995</v>
      </c>
      <c r="R26" s="9"/>
      <c r="S26" s="9">
        <f t="shared" si="3"/>
        <v>-1.6818853068551785</v>
      </c>
      <c r="T26" s="9">
        <f t="shared" si="7"/>
        <v>3.2084695844093889</v>
      </c>
    </row>
    <row r="28" spans="2:23">
      <c r="B28" s="9"/>
      <c r="C28" s="23"/>
      <c r="D28" s="24" t="s">
        <v>108</v>
      </c>
      <c r="E28" s="24" t="s">
        <v>67</v>
      </c>
      <c r="F28" s="24" t="s">
        <v>109</v>
      </c>
      <c r="G28" s="23"/>
      <c r="H28" s="23"/>
      <c r="I28" s="23"/>
      <c r="J28" s="23"/>
      <c r="L28" s="9"/>
      <c r="M28" s="23"/>
      <c r="N28" s="24" t="s">
        <v>113</v>
      </c>
      <c r="O28" s="24" t="s">
        <v>67</v>
      </c>
      <c r="P28" s="24" t="s">
        <v>115</v>
      </c>
      <c r="Q28" s="23"/>
      <c r="R28" s="23"/>
      <c r="S28" s="23"/>
      <c r="T28" s="23"/>
    </row>
    <row r="29" spans="2:23">
      <c r="B29" s="29" t="s">
        <v>69</v>
      </c>
      <c r="C29" s="9" t="s">
        <v>98</v>
      </c>
      <c r="D29" s="6" t="s">
        <v>70</v>
      </c>
      <c r="E29" s="9">
        <v>21.620658874511719</v>
      </c>
      <c r="F29" s="25">
        <v>31.209011100000001</v>
      </c>
      <c r="G29" s="9">
        <f>F29-E29</f>
        <v>9.5883522254882827</v>
      </c>
      <c r="H29" s="9">
        <f>AVERAGE(G29:G34)</f>
        <v>9.4584834880900228</v>
      </c>
      <c r="I29" s="9">
        <f>G29-$H$29</f>
        <v>0.12986873739825988</v>
      </c>
      <c r="J29" s="8">
        <f>2^-I29</f>
        <v>0.91391459832885635</v>
      </c>
      <c r="L29" s="29" t="s">
        <v>69</v>
      </c>
      <c r="M29" s="9" t="s">
        <v>98</v>
      </c>
      <c r="N29" s="6" t="s">
        <v>70</v>
      </c>
      <c r="O29" s="9">
        <v>14.169600486755371</v>
      </c>
      <c r="P29" s="9">
        <v>31.314312744140601</v>
      </c>
      <c r="Q29" s="9">
        <f>P29-O29</f>
        <v>17.14471225738523</v>
      </c>
      <c r="R29" s="9">
        <f>AVERAGE(Q29:Q34)</f>
        <v>17.313878697810427</v>
      </c>
      <c r="S29" s="9">
        <f>Q29-$R$29</f>
        <v>-0.16916644042519735</v>
      </c>
      <c r="T29" s="8">
        <f>2^-S29</f>
        <v>1.1244086367472934</v>
      </c>
      <c r="V29" s="9"/>
    </row>
    <row r="30" spans="2:23">
      <c r="B30" s="29"/>
      <c r="C30" s="9" t="s">
        <v>99</v>
      </c>
      <c r="D30" s="6" t="s">
        <v>72</v>
      </c>
      <c r="E30" s="9">
        <v>22.126768112182617</v>
      </c>
      <c r="F30" s="25">
        <v>31.478316723321001</v>
      </c>
      <c r="G30" s="9">
        <f>F30-E30</f>
        <v>9.3515486111383836</v>
      </c>
      <c r="H30" s="9"/>
      <c r="I30" s="9">
        <f t="shared" ref="I30:I40" si="8">G30-$H$29</f>
        <v>-0.10693487695163917</v>
      </c>
      <c r="J30" s="8">
        <f t="shared" ref="J30:J34" si="9">2^-I30</f>
        <v>1.0769377622788685</v>
      </c>
      <c r="L30" s="29"/>
      <c r="M30" s="9" t="s">
        <v>99</v>
      </c>
      <c r="N30" s="6" t="s">
        <v>72</v>
      </c>
      <c r="O30" s="9">
        <v>18.189579010009766</v>
      </c>
      <c r="P30" s="9">
        <v>35.578456878662102</v>
      </c>
      <c r="Q30" s="9">
        <f>P30-O30</f>
        <v>17.388877868652337</v>
      </c>
      <c r="R30" s="9"/>
      <c r="S30" s="9">
        <f t="shared" ref="S30:S40" si="10">Q30-$R$29</f>
        <v>7.4999170841909546E-2</v>
      </c>
      <c r="T30" s="8">
        <f t="shared" ref="T30:T34" si="11">2^-S30</f>
        <v>0.94934266656473698</v>
      </c>
      <c r="V30" s="9"/>
    </row>
    <row r="31" spans="2:23">
      <c r="B31" s="29"/>
      <c r="C31" s="9" t="s">
        <v>100</v>
      </c>
      <c r="D31" s="6" t="s">
        <v>74</v>
      </c>
      <c r="E31" s="9">
        <v>18.304298400878906</v>
      </c>
      <c r="F31" s="25">
        <v>28.225145699999999</v>
      </c>
      <c r="G31" s="9">
        <f>F31-E31</f>
        <v>9.9208472991210925</v>
      </c>
      <c r="H31" s="9"/>
      <c r="I31" s="9">
        <f t="shared" si="8"/>
        <v>0.46236381103106972</v>
      </c>
      <c r="J31" s="8">
        <f t="shared" si="9"/>
        <v>0.72579608954096131</v>
      </c>
      <c r="L31" s="29"/>
      <c r="M31" s="9" t="s">
        <v>100</v>
      </c>
      <c r="N31" s="6" t="s">
        <v>74</v>
      </c>
      <c r="O31" s="9">
        <v>16.785774230957031</v>
      </c>
      <c r="P31" s="9">
        <v>33.607304763793898</v>
      </c>
      <c r="Q31" s="9">
        <f>P31-O31</f>
        <v>16.821530532836867</v>
      </c>
      <c r="R31" s="9"/>
      <c r="S31" s="9">
        <f t="shared" si="10"/>
        <v>-0.49234816497355993</v>
      </c>
      <c r="T31" s="8">
        <f t="shared" si="11"/>
        <v>1.4067326451364512</v>
      </c>
      <c r="V31" s="9"/>
    </row>
    <row r="32" spans="2:23">
      <c r="B32" s="29"/>
      <c r="C32" s="9" t="s">
        <v>101</v>
      </c>
      <c r="D32" s="6" t="s">
        <v>76</v>
      </c>
      <c r="E32" s="9">
        <v>17.439605712890625</v>
      </c>
      <c r="F32" s="25">
        <v>26.814607599999999</v>
      </c>
      <c r="G32" s="9">
        <f>F32-E32</f>
        <v>9.3750018871093737</v>
      </c>
      <c r="H32" s="9"/>
      <c r="I32" s="9">
        <f t="shared" si="8"/>
        <v>-8.3481600980649162E-2</v>
      </c>
      <c r="J32" s="8">
        <f t="shared" si="9"/>
        <v>1.0595719823557959</v>
      </c>
      <c r="L32" s="29"/>
      <c r="M32" s="9" t="s">
        <v>101</v>
      </c>
      <c r="N32" s="6" t="s">
        <v>76</v>
      </c>
      <c r="O32" s="9">
        <v>14.046938896179199</v>
      </c>
      <c r="P32" s="9">
        <v>31.796501159668001</v>
      </c>
      <c r="Q32" s="9">
        <f>P32-O32</f>
        <v>17.749562263488802</v>
      </c>
      <c r="R32" s="9"/>
      <c r="S32" s="9">
        <f t="shared" si="10"/>
        <v>0.43568356567837441</v>
      </c>
      <c r="T32" s="8">
        <f t="shared" si="11"/>
        <v>0.73934336214281471</v>
      </c>
      <c r="V32" s="9"/>
    </row>
    <row r="33" spans="2:22">
      <c r="B33" s="29"/>
      <c r="C33" s="9" t="s">
        <v>102</v>
      </c>
      <c r="D33" s="6" t="s">
        <v>92</v>
      </c>
      <c r="E33" s="9">
        <v>16.886196136474599</v>
      </c>
      <c r="F33" s="25">
        <v>25.995969800000001</v>
      </c>
      <c r="G33" s="9">
        <f>F33-E33</f>
        <v>9.1097736635254023</v>
      </c>
      <c r="H33" s="9"/>
      <c r="I33" s="9">
        <f t="shared" si="8"/>
        <v>-0.34870982456462052</v>
      </c>
      <c r="J33" s="8">
        <f t="shared" si="9"/>
        <v>1.2734213208798892</v>
      </c>
      <c r="L33" s="29"/>
      <c r="M33" s="9" t="s">
        <v>102</v>
      </c>
      <c r="N33" s="6" t="s">
        <v>92</v>
      </c>
      <c r="O33" s="9">
        <v>14.19135856628418</v>
      </c>
      <c r="P33" s="9">
        <v>31.923988342285199</v>
      </c>
      <c r="Q33" s="9">
        <f>P33-O33</f>
        <v>17.732629776001019</v>
      </c>
      <c r="R33" s="9"/>
      <c r="S33" s="9">
        <f t="shared" si="10"/>
        <v>0.4187510781905921</v>
      </c>
      <c r="T33" s="8">
        <f t="shared" si="11"/>
        <v>0.74807193996819632</v>
      </c>
      <c r="V33" s="9"/>
    </row>
    <row r="34" spans="2:22">
      <c r="B34" s="29"/>
      <c r="C34" s="6" t="s">
        <v>110</v>
      </c>
      <c r="D34" s="6" t="s">
        <v>90</v>
      </c>
      <c r="E34" s="9">
        <v>19.4242574829637</v>
      </c>
      <c r="F34" s="9">
        <v>28.829634725121299</v>
      </c>
      <c r="G34" s="9">
        <f t="shared" ref="G34:G40" si="12">F34-E34</f>
        <v>9.4053772421575985</v>
      </c>
      <c r="H34" s="9"/>
      <c r="I34" s="9">
        <f t="shared" si="8"/>
        <v>-5.3106245932424301E-2</v>
      </c>
      <c r="J34" s="8">
        <f t="shared" si="9"/>
        <v>1.0374963392037553</v>
      </c>
      <c r="L34" s="29"/>
      <c r="M34" s="6" t="s">
        <v>110</v>
      </c>
      <c r="N34" s="6" t="s">
        <v>90</v>
      </c>
      <c r="O34" s="9">
        <v>14.783675236623001</v>
      </c>
      <c r="P34" s="9">
        <v>31.829634725121299</v>
      </c>
      <c r="Q34" s="9">
        <f t="shared" ref="Q34:Q40" si="13">P34-O34</f>
        <v>17.045959488498298</v>
      </c>
      <c r="R34" s="9"/>
      <c r="S34" s="9">
        <f t="shared" si="10"/>
        <v>-0.26791920931212942</v>
      </c>
      <c r="T34" s="8">
        <f t="shared" si="11"/>
        <v>1.2040699516217646</v>
      </c>
      <c r="V34" s="9"/>
    </row>
    <row r="35" spans="2:22">
      <c r="B35" s="29" t="s">
        <v>77</v>
      </c>
      <c r="C35" s="9" t="s">
        <v>103</v>
      </c>
      <c r="D35" s="6" t="s">
        <v>78</v>
      </c>
      <c r="E35" s="9">
        <v>21.76612663269043</v>
      </c>
      <c r="F35" s="9">
        <v>29.329309463501001</v>
      </c>
      <c r="G35" s="9">
        <f t="shared" si="12"/>
        <v>7.5631828308105717</v>
      </c>
      <c r="H35" s="9"/>
      <c r="I35" s="9">
        <f t="shared" si="8"/>
        <v>-1.8953006572794511</v>
      </c>
      <c r="J35" s="9">
        <f>2^-I35</f>
        <v>3.7199949356758268</v>
      </c>
      <c r="L35" s="29" t="s">
        <v>77</v>
      </c>
      <c r="M35" s="9" t="s">
        <v>103</v>
      </c>
      <c r="N35" s="6" t="s">
        <v>78</v>
      </c>
      <c r="O35" s="9">
        <v>14.407444000244141</v>
      </c>
      <c r="P35" s="9">
        <v>32.313533782958984</v>
      </c>
      <c r="Q35" s="9">
        <f t="shared" si="13"/>
        <v>17.906089782714844</v>
      </c>
      <c r="R35" s="9"/>
      <c r="S35" s="9">
        <f t="shared" si="10"/>
        <v>0.59221108490441665</v>
      </c>
      <c r="T35" s="9">
        <f>2^-S35</f>
        <v>0.66332551011493079</v>
      </c>
      <c r="V35" s="9"/>
    </row>
    <row r="36" spans="2:22">
      <c r="B36" s="30"/>
      <c r="C36" s="9" t="s">
        <v>104</v>
      </c>
      <c r="D36" s="6" t="s">
        <v>80</v>
      </c>
      <c r="E36" s="9">
        <v>23.369150161743164</v>
      </c>
      <c r="F36" s="9">
        <v>30.3951511383057</v>
      </c>
      <c r="G36" s="9">
        <f t="shared" si="12"/>
        <v>7.0260009765625355</v>
      </c>
      <c r="H36" s="9"/>
      <c r="I36" s="9">
        <f t="shared" si="8"/>
        <v>-2.4324825115274873</v>
      </c>
      <c r="J36" s="9">
        <f t="shared" ref="J36" si="14">2^-I36</f>
        <v>5.3982152766990632</v>
      </c>
      <c r="L36" s="30"/>
      <c r="M36" s="9" t="s">
        <v>104</v>
      </c>
      <c r="N36" s="6" t="s">
        <v>80</v>
      </c>
      <c r="O36" s="9">
        <v>14.373078346252441</v>
      </c>
      <c r="P36" s="9">
        <v>31.816268920898438</v>
      </c>
      <c r="Q36" s="9">
        <f t="shared" si="13"/>
        <v>17.443190574645996</v>
      </c>
      <c r="R36" s="9"/>
      <c r="S36" s="9">
        <f t="shared" si="10"/>
        <v>0.129311876835569</v>
      </c>
      <c r="T36" s="9">
        <f t="shared" ref="T36" si="15">2^-S36</f>
        <v>0.91426742495842683</v>
      </c>
      <c r="V36" s="9"/>
    </row>
    <row r="37" spans="2:22">
      <c r="B37" s="30"/>
      <c r="C37" s="9" t="s">
        <v>105</v>
      </c>
      <c r="D37" s="6" t="s">
        <v>82</v>
      </c>
      <c r="E37" s="9">
        <v>18.433122634887695</v>
      </c>
      <c r="F37" s="9">
        <v>26.3851203918457</v>
      </c>
      <c r="G37" s="9">
        <f>F37-E37</f>
        <v>7.9519977569580043</v>
      </c>
      <c r="H37" s="9"/>
      <c r="I37" s="9">
        <f t="shared" si="8"/>
        <v>-1.5064857311320186</v>
      </c>
      <c r="J37" s="9">
        <f>2^-I37</f>
        <v>2.841171130561265</v>
      </c>
      <c r="L37" s="30"/>
      <c r="M37" s="9" t="s">
        <v>105</v>
      </c>
      <c r="N37" s="6" t="s">
        <v>82</v>
      </c>
      <c r="O37" s="9">
        <v>14.176211357116699</v>
      </c>
      <c r="P37" s="9">
        <v>32.223199844360401</v>
      </c>
      <c r="Q37" s="9">
        <f t="shared" si="13"/>
        <v>18.046988487243702</v>
      </c>
      <c r="R37" s="9"/>
      <c r="S37" s="9">
        <f t="shared" si="10"/>
        <v>0.73310978943327498</v>
      </c>
      <c r="T37" s="9">
        <f>2^-S37</f>
        <v>0.6016057289196558</v>
      </c>
      <c r="V37" s="9"/>
    </row>
    <row r="38" spans="2:22">
      <c r="B38" s="30"/>
      <c r="C38" s="9" t="s">
        <v>106</v>
      </c>
      <c r="D38" s="6" t="s">
        <v>84</v>
      </c>
      <c r="E38" s="9">
        <v>18.605646133422852</v>
      </c>
      <c r="F38" s="9">
        <v>25.946393966674801</v>
      </c>
      <c r="G38" s="9">
        <f t="shared" si="12"/>
        <v>7.3407478332519496</v>
      </c>
      <c r="H38" s="9"/>
      <c r="I38" s="9">
        <f t="shared" si="8"/>
        <v>-2.1177356548380732</v>
      </c>
      <c r="J38" s="9">
        <f t="shared" ref="J38:J40" si="16">2^-I38</f>
        <v>4.3401221736308528</v>
      </c>
      <c r="L38" s="30"/>
      <c r="M38" s="9" t="s">
        <v>106</v>
      </c>
      <c r="N38" s="6" t="s">
        <v>84</v>
      </c>
      <c r="O38" s="9">
        <v>14.341435432434082</v>
      </c>
      <c r="P38" s="9">
        <v>32.316249847412109</v>
      </c>
      <c r="Q38" s="9">
        <f t="shared" si="13"/>
        <v>17.974814414978027</v>
      </c>
      <c r="R38" s="9"/>
      <c r="S38" s="9">
        <f t="shared" si="10"/>
        <v>0.66093571716760025</v>
      </c>
      <c r="T38" s="9">
        <f t="shared" ref="T38:T40" si="17">2^-S38</f>
        <v>0.63246795171714987</v>
      </c>
      <c r="V38" s="9"/>
    </row>
    <row r="39" spans="2:22">
      <c r="B39" s="30"/>
      <c r="C39" s="9" t="s">
        <v>107</v>
      </c>
      <c r="D39" s="6" t="s">
        <v>93</v>
      </c>
      <c r="E39" s="9">
        <v>19.182506561279297</v>
      </c>
      <c r="F39" s="9">
        <v>27.189933776855501</v>
      </c>
      <c r="G39" s="9">
        <f t="shared" si="12"/>
        <v>8.0074272155762038</v>
      </c>
      <c r="H39" s="9"/>
      <c r="I39" s="9">
        <f t="shared" si="8"/>
        <v>-1.451056272513819</v>
      </c>
      <c r="J39" s="9">
        <f t="shared" si="16"/>
        <v>2.7340815450216711</v>
      </c>
      <c r="L39" s="30"/>
      <c r="M39" s="9" t="s">
        <v>107</v>
      </c>
      <c r="N39" s="6" t="s">
        <v>93</v>
      </c>
      <c r="O39" s="9">
        <v>14.646476745605469</v>
      </c>
      <c r="P39" s="9">
        <v>33.384214401245103</v>
      </c>
      <c r="Q39" s="9">
        <f t="shared" si="13"/>
        <v>18.737737655639634</v>
      </c>
      <c r="R39" s="9"/>
      <c r="S39" s="9">
        <f t="shared" si="10"/>
        <v>1.4238589578292071</v>
      </c>
      <c r="T39" s="9">
        <f t="shared" si="17"/>
        <v>0.37271403255430002</v>
      </c>
    </row>
    <row r="40" spans="2:22">
      <c r="B40" s="30"/>
      <c r="C40" s="6" t="s">
        <v>111</v>
      </c>
      <c r="D40" s="6" t="s">
        <v>91</v>
      </c>
      <c r="E40" s="9">
        <v>18.435237673129699</v>
      </c>
      <c r="F40" s="9">
        <v>25.457623865236702</v>
      </c>
      <c r="G40" s="9">
        <f t="shared" si="12"/>
        <v>7.0223861921070032</v>
      </c>
      <c r="H40" s="9"/>
      <c r="I40" s="9">
        <f t="shared" si="8"/>
        <v>-2.4360972959830196</v>
      </c>
      <c r="J40" s="9">
        <f t="shared" si="16"/>
        <v>5.4117578832073088</v>
      </c>
      <c r="L40" s="30"/>
      <c r="M40" s="6" t="s">
        <v>111</v>
      </c>
      <c r="N40" s="6" t="s">
        <v>91</v>
      </c>
      <c r="O40" s="9">
        <v>14.2738536734512</v>
      </c>
      <c r="P40" s="9">
        <v>32.786345627112297</v>
      </c>
      <c r="Q40" s="9">
        <f t="shared" si="13"/>
        <v>18.512491953661097</v>
      </c>
      <c r="R40" s="9"/>
      <c r="S40" s="9">
        <f t="shared" si="10"/>
        <v>1.1986132558506704</v>
      </c>
      <c r="T40" s="9">
        <f t="shared" si="17"/>
        <v>0.43569387714398261</v>
      </c>
    </row>
    <row r="42" spans="2:22">
      <c r="B42" s="9"/>
      <c r="C42" s="23"/>
      <c r="D42" s="24" t="s">
        <v>108</v>
      </c>
      <c r="E42" s="24" t="s">
        <v>67</v>
      </c>
      <c r="F42" s="24" t="s">
        <v>112</v>
      </c>
      <c r="G42" s="23"/>
      <c r="H42" s="23"/>
      <c r="I42" s="23"/>
      <c r="J42" s="23"/>
      <c r="L42" s="9"/>
      <c r="M42" s="23"/>
      <c r="N42" s="24" t="s">
        <v>113</v>
      </c>
      <c r="O42" s="24" t="s">
        <v>67</v>
      </c>
      <c r="P42" s="24" t="s">
        <v>116</v>
      </c>
      <c r="Q42" s="23"/>
      <c r="R42" s="23"/>
      <c r="S42" s="23"/>
      <c r="T42" s="23"/>
    </row>
    <row r="43" spans="2:22">
      <c r="B43" s="29" t="s">
        <v>69</v>
      </c>
      <c r="C43" s="9" t="s">
        <v>98</v>
      </c>
      <c r="D43" s="6" t="s">
        <v>70</v>
      </c>
      <c r="E43" s="9">
        <v>23.35374641418457</v>
      </c>
      <c r="F43" s="9">
        <v>38.982341766357401</v>
      </c>
      <c r="G43" s="9">
        <f>F43-E43</f>
        <v>15.62859535217283</v>
      </c>
      <c r="H43" s="9">
        <f>AVERAGE(G43:G48)</f>
        <v>15.806846923568925</v>
      </c>
      <c r="I43" s="9">
        <f>G43-$H$43</f>
        <v>-0.17825157139609438</v>
      </c>
      <c r="J43" s="8">
        <f>2^-I43</f>
        <v>1.1315117541420336</v>
      </c>
      <c r="L43" s="29" t="s">
        <v>69</v>
      </c>
      <c r="M43" s="9" t="s">
        <v>98</v>
      </c>
      <c r="N43" s="6" t="s">
        <v>70</v>
      </c>
      <c r="O43" s="9">
        <v>14.169600486755371</v>
      </c>
      <c r="P43" s="9">
        <v>35.130687713622997</v>
      </c>
      <c r="Q43" s="9">
        <f>P43-O43</f>
        <v>20.961087226867626</v>
      </c>
      <c r="R43" s="9">
        <f>AVERAGE(Q43:Q48)</f>
        <v>20.92917993490369</v>
      </c>
      <c r="S43" s="9">
        <f>Q43-$R$43</f>
        <v>3.1907291963936046E-2</v>
      </c>
      <c r="T43" s="8">
        <f>2^-S43</f>
        <v>0.97812632613251704</v>
      </c>
      <c r="V43" s="9"/>
    </row>
    <row r="44" spans="2:22">
      <c r="B44" s="29"/>
      <c r="C44" s="9" t="s">
        <v>99</v>
      </c>
      <c r="D44" s="6" t="s">
        <v>72</v>
      </c>
      <c r="E44" s="9">
        <v>23.318183898925781</v>
      </c>
      <c r="F44" s="19">
        <v>39.018608093261697</v>
      </c>
      <c r="G44" s="9">
        <f>F44-E44</f>
        <v>15.700424194335916</v>
      </c>
      <c r="H44" s="9"/>
      <c r="I44" s="9">
        <f t="shared" ref="I44:I54" si="18">G44-$H$43</f>
        <v>-0.10642272923300844</v>
      </c>
      <c r="J44" s="8">
        <f t="shared" ref="J44:J48" si="19">2^-I44</f>
        <v>1.076555523957258</v>
      </c>
      <c r="L44" s="29"/>
      <c r="M44" s="9" t="s">
        <v>99</v>
      </c>
      <c r="N44" s="6" t="s">
        <v>72</v>
      </c>
      <c r="O44" s="9">
        <v>18.189579010009766</v>
      </c>
      <c r="P44" s="9">
        <v>38.748327642412001</v>
      </c>
      <c r="Q44" s="9">
        <f>P44-O44</f>
        <v>20.558748632402235</v>
      </c>
      <c r="R44" s="9"/>
      <c r="S44" s="9">
        <f t="shared" ref="S44:S54" si="20">Q44-$R$43</f>
        <v>-0.37043130250145495</v>
      </c>
      <c r="T44" s="8">
        <f t="shared" ref="T44:T48" si="21">2^-S44</f>
        <v>1.2927392451737887</v>
      </c>
      <c r="V44" s="9"/>
    </row>
    <row r="45" spans="2:22">
      <c r="B45" s="29"/>
      <c r="C45" s="9" t="s">
        <v>100</v>
      </c>
      <c r="D45" s="6" t="s">
        <v>74</v>
      </c>
      <c r="E45" s="9">
        <v>19.646915435791016</v>
      </c>
      <c r="F45" s="9">
        <v>35.009994506835938</v>
      </c>
      <c r="G45" s="9">
        <f>F45-E45</f>
        <v>15.363079071044922</v>
      </c>
      <c r="H45" s="9"/>
      <c r="I45" s="9">
        <f t="shared" si="18"/>
        <v>-0.44376785252400275</v>
      </c>
      <c r="J45" s="8">
        <f t="shared" si="19"/>
        <v>1.3601519695210622</v>
      </c>
      <c r="L45" s="29"/>
      <c r="M45" s="9" t="s">
        <v>100</v>
      </c>
      <c r="N45" s="6" t="s">
        <v>74</v>
      </c>
      <c r="O45" s="9">
        <v>16.785774230957031</v>
      </c>
      <c r="P45" s="9">
        <v>37.194836872300002</v>
      </c>
      <c r="Q45" s="9">
        <f>P45-O45</f>
        <v>20.40906264134297</v>
      </c>
      <c r="R45" s="9"/>
      <c r="S45" s="9">
        <f t="shared" si="20"/>
        <v>-0.52011729356071967</v>
      </c>
      <c r="T45" s="8">
        <f t="shared" si="21"/>
        <v>1.4340718357558475</v>
      </c>
      <c r="V45" s="9"/>
    </row>
    <row r="46" spans="2:22">
      <c r="B46" s="29"/>
      <c r="C46" s="9" t="s">
        <v>101</v>
      </c>
      <c r="D46" s="6" t="s">
        <v>76</v>
      </c>
      <c r="E46" s="9">
        <v>18.894439697265625</v>
      </c>
      <c r="F46" s="9">
        <v>35.523185729980469</v>
      </c>
      <c r="G46" s="9">
        <f>F46-E46</f>
        <v>16.628746032714844</v>
      </c>
      <c r="H46" s="9"/>
      <c r="I46" s="9">
        <f t="shared" si="18"/>
        <v>0.82189910914591913</v>
      </c>
      <c r="J46" s="8">
        <f t="shared" si="19"/>
        <v>0.56569679046704979</v>
      </c>
      <c r="L46" s="29"/>
      <c r="M46" s="9" t="s">
        <v>101</v>
      </c>
      <c r="N46" s="6" t="s">
        <v>76</v>
      </c>
      <c r="O46" s="9">
        <v>14.046938896179199</v>
      </c>
      <c r="P46" s="9">
        <v>35.490403747558602</v>
      </c>
      <c r="Q46" s="9">
        <f>P46-O46</f>
        <v>21.443464851379403</v>
      </c>
      <c r="R46" s="9"/>
      <c r="S46" s="9">
        <f t="shared" si="20"/>
        <v>0.51428491647571306</v>
      </c>
      <c r="T46" s="8">
        <f t="shared" si="21"/>
        <v>0.70013987682887457</v>
      </c>
      <c r="V46" s="9"/>
    </row>
    <row r="47" spans="2:22">
      <c r="B47" s="29"/>
      <c r="C47" s="9" t="s">
        <v>102</v>
      </c>
      <c r="D47" s="6" t="s">
        <v>92</v>
      </c>
      <c r="E47" s="9">
        <v>18.070089340209961</v>
      </c>
      <c r="F47" s="9">
        <v>34.179794311523402</v>
      </c>
      <c r="G47" s="9">
        <f>F47-E47</f>
        <v>16.109704971313441</v>
      </c>
      <c r="H47" s="9"/>
      <c r="I47" s="9">
        <f t="shared" si="18"/>
        <v>0.30285804774451641</v>
      </c>
      <c r="J47" s="8">
        <f t="shared" si="19"/>
        <v>0.81064487839599919</v>
      </c>
      <c r="L47" s="29"/>
      <c r="M47" s="9" t="s">
        <v>102</v>
      </c>
      <c r="N47" s="6" t="s">
        <v>92</v>
      </c>
      <c r="O47" s="9">
        <v>14.19135856628418</v>
      </c>
      <c r="P47" s="9">
        <v>35.2348765136</v>
      </c>
      <c r="Q47" s="9">
        <f>P47-O47</f>
        <v>21.04351794731582</v>
      </c>
      <c r="R47" s="9"/>
      <c r="S47" s="9">
        <f t="shared" si="20"/>
        <v>0.11433801241213004</v>
      </c>
      <c r="T47" s="8">
        <f t="shared" si="21"/>
        <v>0.92380610638560601</v>
      </c>
      <c r="V47" s="9"/>
    </row>
    <row r="48" spans="2:22">
      <c r="B48" s="29"/>
      <c r="C48" s="6" t="s">
        <v>110</v>
      </c>
      <c r="D48" s="6" t="s">
        <v>90</v>
      </c>
      <c r="E48" s="9">
        <v>20.317832642321299</v>
      </c>
      <c r="F48" s="9">
        <v>35.728364562152898</v>
      </c>
      <c r="G48" s="9">
        <f t="shared" ref="G48:G54" si="22">F48-E48</f>
        <v>15.410531919831598</v>
      </c>
      <c r="H48" s="9"/>
      <c r="I48" s="9">
        <f t="shared" si="18"/>
        <v>-0.39631500373732642</v>
      </c>
      <c r="J48" s="8">
        <f t="shared" si="19"/>
        <v>1.3161418652751391</v>
      </c>
      <c r="L48" s="29"/>
      <c r="M48" s="6" t="s">
        <v>110</v>
      </c>
      <c r="N48" s="6" t="s">
        <v>90</v>
      </c>
      <c r="O48" s="9">
        <v>14.783675236623001</v>
      </c>
      <c r="P48" s="9">
        <v>35.942873546737097</v>
      </c>
      <c r="Q48" s="9">
        <f t="shared" ref="Q48:Q54" si="23">P48-O48</f>
        <v>21.159198310114096</v>
      </c>
      <c r="R48" s="9"/>
      <c r="S48" s="9">
        <f t="shared" si="20"/>
        <v>0.23001837521040613</v>
      </c>
      <c r="T48" s="8">
        <f t="shared" si="21"/>
        <v>0.85262403206073034</v>
      </c>
      <c r="V48" s="9"/>
    </row>
    <row r="49" spans="2:22">
      <c r="B49" s="29" t="s">
        <v>77</v>
      </c>
      <c r="C49" s="9" t="s">
        <v>103</v>
      </c>
      <c r="D49" s="6" t="s">
        <v>78</v>
      </c>
      <c r="E49" s="9">
        <v>23.104942321777344</v>
      </c>
      <c r="F49" s="9">
        <v>37.371860504150391</v>
      </c>
      <c r="G49" s="9">
        <f t="shared" si="22"/>
        <v>14.266918182373047</v>
      </c>
      <c r="H49" s="9"/>
      <c r="I49" s="9">
        <f t="shared" si="18"/>
        <v>-1.5399287411958777</v>
      </c>
      <c r="J49" s="9">
        <f>2^-I49</f>
        <v>2.9078014065263464</v>
      </c>
      <c r="L49" s="29" t="s">
        <v>77</v>
      </c>
      <c r="M49" s="9" t="s">
        <v>103</v>
      </c>
      <c r="N49" s="6" t="s">
        <v>78</v>
      </c>
      <c r="O49" s="9">
        <v>14.407444000244141</v>
      </c>
      <c r="P49" s="9">
        <v>37.371860504150391</v>
      </c>
      <c r="Q49" s="9">
        <f t="shared" si="23"/>
        <v>22.96441650390625</v>
      </c>
      <c r="R49" s="9"/>
      <c r="S49" s="9">
        <f>Q49-$R$43</f>
        <v>2.03523656900256</v>
      </c>
      <c r="T49" s="9">
        <f>2^-S49</f>
        <v>0.24396793175091022</v>
      </c>
      <c r="V49" s="9"/>
    </row>
    <row r="50" spans="2:22">
      <c r="B50" s="30"/>
      <c r="C50" s="9" t="s">
        <v>104</v>
      </c>
      <c r="D50" s="6" t="s">
        <v>80</v>
      </c>
      <c r="E50" s="9">
        <v>24.132190704345703</v>
      </c>
      <c r="F50" s="9">
        <v>38.158599853515625</v>
      </c>
      <c r="G50" s="9">
        <f t="shared" si="22"/>
        <v>14.026409149169922</v>
      </c>
      <c r="H50" s="9"/>
      <c r="I50" s="9">
        <f t="shared" si="18"/>
        <v>-1.7804377743990027</v>
      </c>
      <c r="J50" s="9">
        <f t="shared" ref="J50" si="24">2^-I50</f>
        <v>3.4353040034385209</v>
      </c>
      <c r="L50" s="30"/>
      <c r="M50" s="9" t="s">
        <v>104</v>
      </c>
      <c r="N50" s="6" t="s">
        <v>80</v>
      </c>
      <c r="O50" s="9">
        <v>14.373078346252441</v>
      </c>
      <c r="P50" s="9">
        <v>36.015914916992202</v>
      </c>
      <c r="Q50" s="9">
        <f t="shared" si="23"/>
        <v>21.64283657073976</v>
      </c>
      <c r="R50" s="9"/>
      <c r="S50" s="9">
        <f>Q50-$R$43</f>
        <v>0.71365663583607031</v>
      </c>
      <c r="T50" s="9">
        <f>2^-S50</f>
        <v>0.60977265682145676</v>
      </c>
      <c r="V50" s="9"/>
    </row>
    <row r="51" spans="2:22">
      <c r="B51" s="30"/>
      <c r="C51" s="9" t="s">
        <v>105</v>
      </c>
      <c r="D51" s="6" t="s">
        <v>82</v>
      </c>
      <c r="E51" s="9">
        <v>19.903163909912109</v>
      </c>
      <c r="F51" s="9">
        <v>35.361499786377003</v>
      </c>
      <c r="G51" s="9">
        <f t="shared" si="22"/>
        <v>15.458335876464893</v>
      </c>
      <c r="H51" s="9"/>
      <c r="I51" s="9">
        <f t="shared" si="18"/>
        <v>-0.34851104710403114</v>
      </c>
      <c r="J51" s="9">
        <f>2^-I51</f>
        <v>1.2732458783838358</v>
      </c>
      <c r="L51" s="30"/>
      <c r="M51" s="9" t="s">
        <v>105</v>
      </c>
      <c r="N51" s="6" t="s">
        <v>82</v>
      </c>
      <c r="O51" s="9">
        <v>14.176211357116699</v>
      </c>
      <c r="P51" s="9">
        <v>37.865165710449219</v>
      </c>
      <c r="Q51" s="9">
        <f t="shared" si="23"/>
        <v>23.68895435333252</v>
      </c>
      <c r="R51" s="9"/>
      <c r="S51" s="9">
        <f t="shared" si="20"/>
        <v>2.7597744184288295</v>
      </c>
      <c r="T51" s="9">
        <f>2^-S51</f>
        <v>0.14764716716655535</v>
      </c>
      <c r="V51" s="9"/>
    </row>
    <row r="52" spans="2:22">
      <c r="B52" s="30"/>
      <c r="C52" s="9" t="s">
        <v>106</v>
      </c>
      <c r="D52" s="6" t="s">
        <v>84</v>
      </c>
      <c r="E52" s="9">
        <v>20.116390228271484</v>
      </c>
      <c r="F52" s="9">
        <v>35.322696685791016</v>
      </c>
      <c r="G52" s="9">
        <f t="shared" si="22"/>
        <v>15.206306457519531</v>
      </c>
      <c r="H52" s="9"/>
      <c r="I52" s="9">
        <f t="shared" si="18"/>
        <v>-0.60054046604939337</v>
      </c>
      <c r="J52" s="9">
        <f t="shared" ref="J52:J54" si="25">2^-I52</f>
        <v>1.5162844944402654</v>
      </c>
      <c r="L52" s="30"/>
      <c r="M52" s="9" t="s">
        <v>106</v>
      </c>
      <c r="N52" s="6" t="s">
        <v>84</v>
      </c>
      <c r="O52" s="9">
        <v>14.341435432434082</v>
      </c>
      <c r="P52" s="9">
        <v>37.220981597900391</v>
      </c>
      <c r="Q52" s="9">
        <f t="shared" si="23"/>
        <v>22.879546165466309</v>
      </c>
      <c r="R52" s="9"/>
      <c r="S52" s="9">
        <f t="shared" si="20"/>
        <v>1.9503662305626186</v>
      </c>
      <c r="T52" s="9">
        <f t="shared" ref="T52:T54" si="26">2^-S52</f>
        <v>0.25875053836324935</v>
      </c>
      <c r="V52" s="9"/>
    </row>
    <row r="53" spans="2:22">
      <c r="B53" s="30"/>
      <c r="C53" s="9" t="s">
        <v>107</v>
      </c>
      <c r="D53" s="6" t="s">
        <v>93</v>
      </c>
      <c r="E53" s="9">
        <v>20.68806266784668</v>
      </c>
      <c r="F53" s="9">
        <v>35.322696685791001</v>
      </c>
      <c r="G53" s="9">
        <f t="shared" si="22"/>
        <v>14.634634017944322</v>
      </c>
      <c r="H53" s="9"/>
      <c r="I53" s="9">
        <f t="shared" si="18"/>
        <v>-1.1722129056246029</v>
      </c>
      <c r="J53" s="9">
        <f t="shared" si="25"/>
        <v>2.2535710030469533</v>
      </c>
      <c r="L53" s="30"/>
      <c r="M53" s="9" t="s">
        <v>107</v>
      </c>
      <c r="N53" s="6" t="s">
        <v>93</v>
      </c>
      <c r="O53" s="9">
        <v>14.646476745605469</v>
      </c>
      <c r="P53" s="9">
        <v>37.866832733154297</v>
      </c>
      <c r="Q53" s="9">
        <f t="shared" si="23"/>
        <v>23.220355987548828</v>
      </c>
      <c r="R53" s="9"/>
      <c r="S53" s="9">
        <f t="shared" si="20"/>
        <v>2.2911760526451381</v>
      </c>
      <c r="T53" s="9">
        <f t="shared" si="26"/>
        <v>0.20430889870525354</v>
      </c>
    </row>
    <row r="54" spans="2:22">
      <c r="B54" s="30"/>
      <c r="C54" s="6" t="s">
        <v>111</v>
      </c>
      <c r="D54" s="6" t="s">
        <v>91</v>
      </c>
      <c r="E54" s="9">
        <v>20.435237673129699</v>
      </c>
      <c r="F54" s="9">
        <v>35.328764738217401</v>
      </c>
      <c r="G54" s="9">
        <f t="shared" si="22"/>
        <v>14.893527065087703</v>
      </c>
      <c r="H54" s="9"/>
      <c r="I54" s="9">
        <f t="shared" si="18"/>
        <v>-0.91331985848122166</v>
      </c>
      <c r="J54" s="9">
        <f t="shared" si="25"/>
        <v>1.8833744438702407</v>
      </c>
      <c r="L54" s="30"/>
      <c r="M54" s="6" t="s">
        <v>111</v>
      </c>
      <c r="N54" s="6" t="s">
        <v>91</v>
      </c>
      <c r="O54" s="9">
        <v>14.2738536734512</v>
      </c>
      <c r="P54" s="9">
        <v>37.8572467435243</v>
      </c>
      <c r="Q54" s="9">
        <f t="shared" si="23"/>
        <v>23.5833930700731</v>
      </c>
      <c r="R54" s="9"/>
      <c r="S54" s="9">
        <f t="shared" si="20"/>
        <v>2.6542131351694103</v>
      </c>
      <c r="T54" s="9">
        <f t="shared" si="26"/>
        <v>0.15885549106583469</v>
      </c>
    </row>
  </sheetData>
  <mergeCells count="12">
    <mergeCell ref="B43:B48"/>
    <mergeCell ref="B49:B54"/>
    <mergeCell ref="L15:L20"/>
    <mergeCell ref="L21:L26"/>
    <mergeCell ref="L29:L34"/>
    <mergeCell ref="L35:L40"/>
    <mergeCell ref="L43:L48"/>
    <mergeCell ref="L49:L54"/>
    <mergeCell ref="B15:B20"/>
    <mergeCell ref="B21:B26"/>
    <mergeCell ref="B29:B34"/>
    <mergeCell ref="B35:B40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9F4EF-FD12-AD4C-A0D0-96E4739C2085}">
  <dimension ref="A2:U126"/>
  <sheetViews>
    <sheetView zoomScale="50" zoomScaleNormal="130" workbookViewId="0">
      <selection activeCell="M34" sqref="M34"/>
    </sheetView>
  </sheetViews>
  <sheetFormatPr baseColWidth="10" defaultRowHeight="16"/>
  <cols>
    <col min="2" max="2" width="23.6640625" customWidth="1"/>
  </cols>
  <sheetData>
    <row r="2" spans="1:21">
      <c r="A2" s="3" t="s">
        <v>37</v>
      </c>
    </row>
    <row r="3" spans="1:21">
      <c r="A3" s="3"/>
      <c r="B3" s="3" t="s">
        <v>63</v>
      </c>
      <c r="L3" s="5"/>
      <c r="M3" s="5"/>
      <c r="N3" s="5"/>
      <c r="O3" s="5"/>
      <c r="P3" s="5"/>
      <c r="Q3" s="5"/>
      <c r="R3" s="5"/>
      <c r="S3" s="5"/>
      <c r="T3" s="5"/>
      <c r="U3" s="5"/>
    </row>
    <row r="4" spans="1:21">
      <c r="A4" s="3"/>
      <c r="B4" s="3" t="s">
        <v>57</v>
      </c>
      <c r="C4">
        <v>8</v>
      </c>
      <c r="D4">
        <v>9</v>
      </c>
      <c r="E4">
        <v>10</v>
      </c>
      <c r="F4">
        <v>11</v>
      </c>
      <c r="G4">
        <v>12</v>
      </c>
      <c r="H4">
        <v>13</v>
      </c>
      <c r="I4">
        <v>14</v>
      </c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>
      <c r="A5" s="3"/>
      <c r="B5" t="s">
        <v>8</v>
      </c>
      <c r="C5">
        <v>0</v>
      </c>
      <c r="D5">
        <v>4</v>
      </c>
      <c r="E5">
        <v>24.3</v>
      </c>
      <c r="F5">
        <v>77.017629999999997</v>
      </c>
      <c r="G5">
        <v>149.05779999999999</v>
      </c>
      <c r="H5">
        <v>1160.298</v>
      </c>
      <c r="I5">
        <v>1430.1859999999999</v>
      </c>
      <c r="L5" s="5"/>
      <c r="M5" s="5"/>
      <c r="N5" s="5"/>
      <c r="O5" s="5"/>
      <c r="P5" s="5"/>
      <c r="Q5" s="5"/>
      <c r="R5" s="5"/>
      <c r="S5" s="5"/>
      <c r="T5" s="5"/>
      <c r="U5" s="5"/>
    </row>
    <row r="6" spans="1:21">
      <c r="A6" s="3"/>
      <c r="C6">
        <v>142.06909999999999</v>
      </c>
      <c r="D6">
        <v>320.22739999999999</v>
      </c>
      <c r="E6">
        <v>344.2919</v>
      </c>
      <c r="F6">
        <v>702.78819999999996</v>
      </c>
      <c r="G6">
        <v>1411.2059999999999</v>
      </c>
      <c r="H6">
        <v>2308.9830000000002</v>
      </c>
      <c r="I6">
        <v>4334.1689999999999</v>
      </c>
      <c r="L6" s="5"/>
      <c r="M6" s="5"/>
      <c r="N6" s="5"/>
      <c r="O6" s="5"/>
      <c r="P6" s="5"/>
      <c r="Q6" s="5"/>
      <c r="R6" s="5"/>
      <c r="S6" s="5"/>
      <c r="T6" s="5"/>
      <c r="U6" s="5"/>
    </row>
    <row r="7" spans="1:21">
      <c r="A7" s="3"/>
      <c r="C7">
        <v>188.76609999999999</v>
      </c>
      <c r="D7">
        <v>577.06140000000005</v>
      </c>
      <c r="E7">
        <v>1027.126</v>
      </c>
      <c r="F7">
        <v>1627.6569999999999</v>
      </c>
      <c r="G7">
        <v>1729.046</v>
      </c>
      <c r="H7">
        <v>2478.2559999999999</v>
      </c>
      <c r="I7">
        <v>3163.64</v>
      </c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>
      <c r="A8" s="3"/>
      <c r="C8">
        <v>75.352599999999995</v>
      </c>
      <c r="D8">
        <v>286.25170000000003</v>
      </c>
      <c r="E8">
        <v>387.61250000000001</v>
      </c>
      <c r="F8">
        <v>826.26390000000004</v>
      </c>
      <c r="G8">
        <v>1167.3820000000001</v>
      </c>
      <c r="H8">
        <v>1673.2650000000001</v>
      </c>
      <c r="I8">
        <v>1808.2159999999999</v>
      </c>
      <c r="L8" s="5"/>
      <c r="M8" s="5"/>
      <c r="N8" s="5"/>
      <c r="O8" s="5"/>
      <c r="P8" s="5"/>
      <c r="Q8" s="5"/>
      <c r="R8" s="5"/>
      <c r="S8" s="5"/>
      <c r="T8" s="5"/>
      <c r="U8" s="5"/>
    </row>
    <row r="9" spans="1:21">
      <c r="A9" s="3"/>
      <c r="C9">
        <v>45.261200000000002</v>
      </c>
      <c r="D9">
        <v>89.216200000000001</v>
      </c>
      <c r="E9">
        <v>456.26179999999999</v>
      </c>
      <c r="F9">
        <v>612.37180000000001</v>
      </c>
      <c r="G9">
        <v>1002.241</v>
      </c>
      <c r="H9">
        <v>1653.2619999999999</v>
      </c>
      <c r="I9">
        <v>2912.8429999999998</v>
      </c>
      <c r="L9" s="5"/>
      <c r="M9" s="5"/>
      <c r="N9" s="5"/>
      <c r="O9" s="5"/>
      <c r="P9" s="5"/>
      <c r="Q9" s="5"/>
      <c r="R9" s="5"/>
      <c r="S9" s="5"/>
      <c r="T9" s="5"/>
      <c r="U9" s="5"/>
    </row>
    <row r="10" spans="1:21">
      <c r="A10" s="3"/>
      <c r="L10" s="5"/>
      <c r="M10" s="5"/>
      <c r="N10" s="5"/>
      <c r="O10" s="5"/>
      <c r="P10" s="5"/>
      <c r="Q10" s="5"/>
      <c r="R10" s="5"/>
      <c r="S10" s="5"/>
      <c r="T10" s="5"/>
      <c r="U10" s="5"/>
    </row>
    <row r="11" spans="1:21">
      <c r="A11" s="3"/>
      <c r="B11" t="s">
        <v>9</v>
      </c>
      <c r="C11">
        <v>0</v>
      </c>
      <c r="D11">
        <v>0</v>
      </c>
      <c r="E11" s="2">
        <v>4</v>
      </c>
      <c r="F11" s="2">
        <v>29.376470000000001</v>
      </c>
      <c r="G11" s="2">
        <v>42.406790000000001</v>
      </c>
      <c r="H11" s="2">
        <v>215.2088</v>
      </c>
      <c r="I11" s="2">
        <v>507.18680000000001</v>
      </c>
    </row>
    <row r="12" spans="1:21">
      <c r="A12" s="3"/>
      <c r="C12">
        <v>55.295999999999999</v>
      </c>
      <c r="D12">
        <v>106.6097</v>
      </c>
      <c r="E12" s="2">
        <v>201.922</v>
      </c>
      <c r="F12" s="2">
        <v>244.273</v>
      </c>
      <c r="G12" s="2">
        <v>860.74580000000003</v>
      </c>
      <c r="H12" s="2">
        <v>1078.9459999999999</v>
      </c>
      <c r="I12" s="2">
        <v>2479.75</v>
      </c>
    </row>
    <row r="13" spans="1:21">
      <c r="A13" s="3"/>
      <c r="C13">
        <v>4</v>
      </c>
      <c r="D13">
        <v>4</v>
      </c>
      <c r="E13" s="2">
        <v>196.80549999999999</v>
      </c>
      <c r="F13" s="2">
        <v>336.41090000000003</v>
      </c>
      <c r="G13" s="2">
        <v>391.43819999999999</v>
      </c>
      <c r="H13" s="2">
        <v>728.10500000000002</v>
      </c>
      <c r="I13" s="2">
        <v>1364.702</v>
      </c>
    </row>
    <row r="14" spans="1:21">
      <c r="A14" s="3"/>
      <c r="C14">
        <v>0</v>
      </c>
      <c r="D14">
        <v>147.875</v>
      </c>
      <c r="E14" s="2">
        <v>216.8622</v>
      </c>
      <c r="F14" s="2">
        <v>337.286</v>
      </c>
      <c r="G14" s="2">
        <v>311.2294</v>
      </c>
      <c r="H14" s="2">
        <v>778.97519999999997</v>
      </c>
      <c r="I14" s="2">
        <v>887.54740000000004</v>
      </c>
    </row>
    <row r="15" spans="1:21">
      <c r="A15" s="3"/>
      <c r="C15">
        <v>25.218299999999999</v>
      </c>
      <c r="D15">
        <v>30.127199999999998</v>
      </c>
      <c r="E15" s="2">
        <v>70.262799999999999</v>
      </c>
      <c r="F15" s="2">
        <v>256.27280000000002</v>
      </c>
      <c r="G15" s="2">
        <v>491.26479999999998</v>
      </c>
      <c r="H15" s="2">
        <v>792.12829999999997</v>
      </c>
      <c r="I15" s="2">
        <v>1028.454</v>
      </c>
    </row>
    <row r="16" spans="1:21">
      <c r="A16" s="3"/>
      <c r="E16" s="2"/>
      <c r="F16" s="2"/>
      <c r="G16" s="2"/>
      <c r="H16" s="2"/>
      <c r="I16" s="2"/>
    </row>
    <row r="17" spans="1:10">
      <c r="B17" s="3" t="s">
        <v>15</v>
      </c>
      <c r="E17" s="2"/>
      <c r="F17" s="2"/>
      <c r="G17" s="2"/>
      <c r="H17" s="2"/>
      <c r="I17" s="2"/>
    </row>
    <row r="18" spans="1:10">
      <c r="B18" t="s">
        <v>8</v>
      </c>
      <c r="C18" s="12">
        <v>30.6</v>
      </c>
      <c r="D18" s="12">
        <v>27.4</v>
      </c>
      <c r="E18" s="36">
        <v>27.6</v>
      </c>
      <c r="F18" s="36">
        <v>33.299999999999997</v>
      </c>
      <c r="G18" s="36">
        <v>22.5</v>
      </c>
      <c r="H18" s="37">
        <v>24.5</v>
      </c>
      <c r="I18" s="2">
        <f>AVERAGE(C18:H18)</f>
        <v>27.649999999999995</v>
      </c>
    </row>
    <row r="19" spans="1:10">
      <c r="B19" t="s">
        <v>9</v>
      </c>
      <c r="C19" s="12">
        <v>23.1</v>
      </c>
      <c r="D19" s="12">
        <v>32.4</v>
      </c>
      <c r="E19" s="36">
        <v>23.017607894484101</v>
      </c>
      <c r="F19" s="36">
        <v>32.700000000000003</v>
      </c>
      <c r="G19" s="36">
        <v>31</v>
      </c>
      <c r="H19" s="37">
        <v>26.4</v>
      </c>
      <c r="I19" s="2">
        <f t="shared" ref="I19:I27" si="0">AVERAGE(C19:H19)</f>
        <v>28.102934649080684</v>
      </c>
    </row>
    <row r="20" spans="1:10">
      <c r="C20" s="12"/>
      <c r="D20" s="12"/>
      <c r="E20" s="36"/>
      <c r="F20" s="36"/>
      <c r="G20" s="36"/>
      <c r="H20" s="37"/>
      <c r="I20" s="2"/>
    </row>
    <row r="21" spans="1:10">
      <c r="B21" s="3" t="s">
        <v>16</v>
      </c>
      <c r="C21" s="1"/>
      <c r="D21" s="1"/>
      <c r="E21" s="21"/>
      <c r="F21" s="21"/>
      <c r="G21" s="21"/>
      <c r="H21" s="21"/>
      <c r="I21" s="2"/>
      <c r="J21" t="s">
        <v>56</v>
      </c>
    </row>
    <row r="22" spans="1:10">
      <c r="B22" t="s">
        <v>8</v>
      </c>
      <c r="C22" s="12">
        <v>2.25</v>
      </c>
      <c r="D22" s="12">
        <v>4.68</v>
      </c>
      <c r="E22" s="36">
        <v>3.41</v>
      </c>
      <c r="F22" s="36">
        <v>3.31</v>
      </c>
      <c r="G22" s="36">
        <v>2.98</v>
      </c>
      <c r="H22" s="37">
        <v>3.3</v>
      </c>
      <c r="I22" s="2">
        <f t="shared" si="0"/>
        <v>3.3216666666666668</v>
      </c>
      <c r="J22">
        <f>(I22-I23)/I22</f>
        <v>0.47566482689412953</v>
      </c>
    </row>
    <row r="23" spans="1:10">
      <c r="B23" t="s">
        <v>9</v>
      </c>
      <c r="C23" s="12">
        <v>0.88</v>
      </c>
      <c r="D23" s="12">
        <v>2.95</v>
      </c>
      <c r="E23" s="36">
        <v>1.03</v>
      </c>
      <c r="F23" s="36">
        <v>2.0499999999999998</v>
      </c>
      <c r="G23" s="36">
        <v>1.84</v>
      </c>
      <c r="H23" s="37">
        <v>1.7</v>
      </c>
      <c r="I23" s="2">
        <f t="shared" si="0"/>
        <v>1.7416666666666665</v>
      </c>
    </row>
    <row r="24" spans="1:10">
      <c r="C24" s="12"/>
      <c r="D24" s="12"/>
      <c r="E24" s="36"/>
      <c r="F24" s="36"/>
      <c r="G24" s="36"/>
      <c r="H24" s="37"/>
      <c r="I24" s="2"/>
    </row>
    <row r="25" spans="1:10">
      <c r="B25" s="3" t="s">
        <v>17</v>
      </c>
      <c r="C25" s="1"/>
      <c r="D25" s="1"/>
      <c r="E25" s="21"/>
      <c r="F25" s="21"/>
      <c r="G25" s="21"/>
      <c r="H25" s="21"/>
      <c r="I25" s="2"/>
      <c r="J25" t="s">
        <v>56</v>
      </c>
    </row>
    <row r="26" spans="1:10">
      <c r="B26" t="s">
        <v>8</v>
      </c>
      <c r="C26" s="12">
        <v>0.1515</v>
      </c>
      <c r="D26" s="12">
        <v>0.16589999999999999</v>
      </c>
      <c r="E26" s="36">
        <v>0.19309999999999999</v>
      </c>
      <c r="F26" s="36">
        <v>0.18260000000000001</v>
      </c>
      <c r="G26" s="36">
        <v>0.19259999999999999</v>
      </c>
      <c r="H26" s="21">
        <v>0.18</v>
      </c>
      <c r="I26" s="2">
        <f t="shared" si="0"/>
        <v>0.17761666666666664</v>
      </c>
      <c r="J26">
        <f>(I26-I27)/I26</f>
        <v>0.22670545181570789</v>
      </c>
    </row>
    <row r="27" spans="1:10">
      <c r="B27" t="s">
        <v>9</v>
      </c>
      <c r="C27" s="12">
        <v>0.124</v>
      </c>
      <c r="D27" s="12">
        <v>0.13800000000000001</v>
      </c>
      <c r="E27" s="36">
        <v>0.1323</v>
      </c>
      <c r="F27" s="36">
        <v>0.16719999999999999</v>
      </c>
      <c r="G27" s="36">
        <v>0.1326</v>
      </c>
      <c r="H27" s="21">
        <v>0.13</v>
      </c>
      <c r="I27" s="2">
        <f t="shared" si="0"/>
        <v>0.13735</v>
      </c>
    </row>
    <row r="28" spans="1:10">
      <c r="C28" s="4"/>
      <c r="D28" s="4"/>
      <c r="E28" s="38"/>
      <c r="F28" s="38"/>
      <c r="G28" s="38"/>
      <c r="H28" s="39"/>
      <c r="I28" s="2"/>
    </row>
    <row r="29" spans="1:10">
      <c r="A29" s="3" t="s">
        <v>36</v>
      </c>
      <c r="E29" s="2"/>
      <c r="F29" s="2"/>
      <c r="G29" s="2"/>
      <c r="H29" s="2"/>
      <c r="I29" s="2"/>
    </row>
    <row r="30" spans="1:10">
      <c r="B30" s="3" t="s">
        <v>20</v>
      </c>
      <c r="C30" s="5"/>
      <c r="D30" s="5"/>
      <c r="E30" s="40"/>
      <c r="F30" s="40"/>
      <c r="G30" s="40"/>
      <c r="H30" s="2"/>
      <c r="I30" s="2"/>
    </row>
    <row r="31" spans="1:10">
      <c r="B31" t="s">
        <v>8</v>
      </c>
      <c r="C31">
        <v>48.5</v>
      </c>
      <c r="D31">
        <v>48.7</v>
      </c>
      <c r="E31" s="2">
        <v>53.7</v>
      </c>
      <c r="F31" s="2">
        <v>56.1</v>
      </c>
      <c r="G31" s="2">
        <v>46.2</v>
      </c>
      <c r="H31" s="2">
        <v>42.7</v>
      </c>
      <c r="I31" s="2"/>
    </row>
    <row r="32" spans="1:10">
      <c r="B32" t="s">
        <v>9</v>
      </c>
      <c r="C32">
        <v>56.2</v>
      </c>
      <c r="D32">
        <v>58.1</v>
      </c>
      <c r="E32" s="2">
        <v>55.4</v>
      </c>
      <c r="F32" s="2">
        <v>57.9</v>
      </c>
      <c r="G32" s="2">
        <v>55.1</v>
      </c>
      <c r="H32" s="2">
        <v>57.5</v>
      </c>
      <c r="I32" s="2"/>
    </row>
    <row r="33" spans="1:10">
      <c r="E33" s="2"/>
      <c r="F33" s="2"/>
      <c r="G33" s="2"/>
      <c r="H33" s="2"/>
      <c r="I33" s="2"/>
    </row>
    <row r="34" spans="1:10">
      <c r="B34" s="3" t="s">
        <v>21</v>
      </c>
      <c r="E34" s="2"/>
      <c r="F34" s="2"/>
      <c r="G34" s="2"/>
      <c r="H34" s="2"/>
      <c r="I34" s="2"/>
    </row>
    <row r="35" spans="1:10">
      <c r="B35" t="s">
        <v>8</v>
      </c>
      <c r="C35">
        <v>11.8</v>
      </c>
      <c r="D35">
        <v>12.4</v>
      </c>
      <c r="E35" s="2">
        <v>13.5</v>
      </c>
      <c r="F35" s="2">
        <v>13.4</v>
      </c>
      <c r="G35" s="2">
        <v>11.2</v>
      </c>
      <c r="H35" s="2">
        <v>10.5</v>
      </c>
      <c r="I35" s="2"/>
    </row>
    <row r="36" spans="1:10">
      <c r="B36" t="s">
        <v>9</v>
      </c>
      <c r="C36">
        <v>15.8</v>
      </c>
      <c r="D36">
        <v>14.7</v>
      </c>
      <c r="E36" s="2">
        <v>13.9</v>
      </c>
      <c r="F36" s="2">
        <v>12.9</v>
      </c>
      <c r="G36" s="2">
        <v>16.2</v>
      </c>
      <c r="H36" s="2">
        <v>15.3</v>
      </c>
      <c r="I36" s="2"/>
    </row>
    <row r="37" spans="1:10">
      <c r="E37" s="2"/>
      <c r="F37" s="2"/>
      <c r="G37" s="2"/>
      <c r="H37" s="2"/>
      <c r="I37" s="2"/>
    </row>
    <row r="38" spans="1:10">
      <c r="A38" s="3" t="s">
        <v>38</v>
      </c>
      <c r="E38" s="2"/>
      <c r="F38" s="2"/>
      <c r="G38" s="2"/>
      <c r="H38" s="2"/>
      <c r="I38" s="2"/>
    </row>
    <row r="39" spans="1:10">
      <c r="B39" s="3" t="s">
        <v>19</v>
      </c>
      <c r="E39" s="2"/>
      <c r="F39" s="2"/>
      <c r="G39" s="2"/>
      <c r="H39" s="2"/>
      <c r="I39" s="2"/>
    </row>
    <row r="40" spans="1:10">
      <c r="B40" t="s">
        <v>8</v>
      </c>
      <c r="C40">
        <v>5.4</v>
      </c>
      <c r="D40">
        <v>0.23</v>
      </c>
      <c r="E40" s="2">
        <v>2.73</v>
      </c>
      <c r="F40" s="2">
        <v>0.36</v>
      </c>
      <c r="G40" s="2">
        <v>2.5</v>
      </c>
      <c r="H40" s="2">
        <v>6.4</v>
      </c>
      <c r="I40" s="2"/>
    </row>
    <row r="41" spans="1:10">
      <c r="B41" t="s">
        <v>9</v>
      </c>
      <c r="C41">
        <v>20.2</v>
      </c>
      <c r="D41">
        <v>23.7</v>
      </c>
      <c r="E41" s="2">
        <v>17.3</v>
      </c>
      <c r="F41" s="2">
        <v>19.899999999999999</v>
      </c>
      <c r="G41" s="2">
        <v>21.3</v>
      </c>
      <c r="H41" s="2">
        <v>22.1</v>
      </c>
      <c r="I41" s="2"/>
    </row>
    <row r="42" spans="1:10">
      <c r="B42" s="3" t="s">
        <v>18</v>
      </c>
      <c r="E42" s="2"/>
      <c r="F42" s="2"/>
      <c r="G42" s="2"/>
      <c r="H42" s="2"/>
      <c r="I42" s="2"/>
    </row>
    <row r="43" spans="1:10">
      <c r="B43" t="s">
        <v>8</v>
      </c>
      <c r="C43">
        <v>89.7</v>
      </c>
      <c r="D43">
        <v>87.8</v>
      </c>
      <c r="E43" s="2">
        <v>85.5</v>
      </c>
      <c r="F43" s="2">
        <v>86.5</v>
      </c>
      <c r="G43" s="2">
        <v>87.4</v>
      </c>
      <c r="H43" s="2">
        <v>86.1</v>
      </c>
      <c r="I43" s="2"/>
    </row>
    <row r="44" spans="1:10">
      <c r="B44" t="s">
        <v>9</v>
      </c>
      <c r="C44">
        <v>65.599999999999994</v>
      </c>
      <c r="D44">
        <v>44.5</v>
      </c>
      <c r="E44" s="2">
        <v>65.900000000000006</v>
      </c>
      <c r="F44" s="2">
        <v>55.6</v>
      </c>
      <c r="G44" s="2">
        <v>54.3</v>
      </c>
      <c r="H44" s="2">
        <v>63.6</v>
      </c>
      <c r="I44" s="2"/>
    </row>
    <row r="45" spans="1:10">
      <c r="E45" s="2"/>
      <c r="F45" s="2"/>
      <c r="G45" s="2"/>
      <c r="H45" s="2"/>
      <c r="I45" s="2"/>
    </row>
    <row r="47" spans="1:10">
      <c r="B47" s="9"/>
      <c r="C47" s="23"/>
      <c r="D47" s="24" t="s">
        <v>66</v>
      </c>
      <c r="E47" s="24" t="s">
        <v>67</v>
      </c>
      <c r="F47" s="24" t="s">
        <v>68</v>
      </c>
      <c r="G47" s="23"/>
      <c r="H47" s="23"/>
      <c r="I47" s="23"/>
      <c r="J47" s="23"/>
    </row>
    <row r="48" spans="1:10">
      <c r="B48" s="29" t="s">
        <v>69</v>
      </c>
      <c r="C48" s="6" t="s">
        <v>89</v>
      </c>
      <c r="D48" s="6" t="s">
        <v>70</v>
      </c>
      <c r="E48" s="9">
        <v>13.078075408935547</v>
      </c>
      <c r="F48" s="9">
        <v>19.110502243041992</v>
      </c>
      <c r="G48" s="9">
        <f>F48-E48</f>
        <v>6.0324268341064453</v>
      </c>
      <c r="H48" s="9">
        <f>AVERAGE(G48:G53)</f>
        <v>5.9809736082433576</v>
      </c>
      <c r="I48" s="9">
        <f>G48-$H$48</f>
        <v>5.1453225863087759E-2</v>
      </c>
      <c r="J48" s="8">
        <f>2^-I48</f>
        <v>0.96496383171105982</v>
      </c>
    </row>
    <row r="49" spans="1:10">
      <c r="B49" s="29"/>
      <c r="C49" s="6" t="s">
        <v>71</v>
      </c>
      <c r="D49" s="6" t="s">
        <v>72</v>
      </c>
      <c r="E49" s="9">
        <v>13.106821060180664</v>
      </c>
      <c r="F49" s="9">
        <v>18.797269821166992</v>
      </c>
      <c r="G49" s="9">
        <f t="shared" ref="G49:G59" si="1">F49-E49</f>
        <v>5.6904487609863281</v>
      </c>
      <c r="H49" s="9"/>
      <c r="I49" s="9">
        <f t="shared" ref="I49:I59" si="2">G49-$H$48</f>
        <v>-0.29052484725702943</v>
      </c>
      <c r="J49" s="8">
        <f t="shared" ref="J49:J59" si="3">2^-I49</f>
        <v>1.2230851507359273</v>
      </c>
    </row>
    <row r="50" spans="1:10">
      <c r="B50" s="29"/>
      <c r="C50" s="6" t="s">
        <v>73</v>
      </c>
      <c r="D50" s="6" t="s">
        <v>74</v>
      </c>
      <c r="E50" s="9">
        <v>13.754048347473145</v>
      </c>
      <c r="F50" s="9">
        <v>20.0380233764648</v>
      </c>
      <c r="G50" s="9">
        <f t="shared" si="1"/>
        <v>6.2839750289916552</v>
      </c>
      <c r="H50" s="9"/>
      <c r="I50" s="9">
        <f t="shared" si="2"/>
        <v>0.30300142074829761</v>
      </c>
      <c r="J50" s="8">
        <f t="shared" si="3"/>
        <v>0.81056432165116088</v>
      </c>
    </row>
    <row r="51" spans="1:10">
      <c r="B51" s="29"/>
      <c r="C51" s="6" t="s">
        <v>75</v>
      </c>
      <c r="D51" s="6" t="s">
        <v>76</v>
      </c>
      <c r="E51" s="9">
        <v>13.457517623901367</v>
      </c>
      <c r="F51" s="9">
        <v>19.6735019683838</v>
      </c>
      <c r="G51" s="9">
        <f t="shared" si="1"/>
        <v>6.2159843444824325</v>
      </c>
      <c r="H51" s="9"/>
      <c r="I51" s="9">
        <f t="shared" si="2"/>
        <v>0.23501073623907498</v>
      </c>
      <c r="J51" s="8">
        <f t="shared" si="3"/>
        <v>0.84967867598158164</v>
      </c>
    </row>
    <row r="52" spans="1:10">
      <c r="B52" s="29"/>
      <c r="C52" s="6" t="s">
        <v>86</v>
      </c>
      <c r="D52" s="6" t="s">
        <v>92</v>
      </c>
      <c r="E52" s="9">
        <v>13.5489715887412</v>
      </c>
      <c r="F52" s="9">
        <v>19.489131284771201</v>
      </c>
      <c r="G52" s="9">
        <f t="shared" si="1"/>
        <v>5.9401596960300012</v>
      </c>
      <c r="H52" s="9"/>
      <c r="I52" s="9">
        <f t="shared" si="2"/>
        <v>-4.0813912213356396E-2</v>
      </c>
      <c r="J52" s="8">
        <f t="shared" si="3"/>
        <v>1.0286940119788632</v>
      </c>
    </row>
    <row r="53" spans="1:10">
      <c r="B53" s="29"/>
      <c r="C53" s="6" t="s">
        <v>94</v>
      </c>
      <c r="D53" s="6" t="s">
        <v>90</v>
      </c>
      <c r="E53" s="9">
        <v>12.795568466186523</v>
      </c>
      <c r="F53" s="9">
        <v>18.518415451049805</v>
      </c>
      <c r="G53" s="9">
        <f t="shared" si="1"/>
        <v>5.7228469848632812</v>
      </c>
      <c r="H53" s="9"/>
      <c r="I53" s="9">
        <f t="shared" si="2"/>
        <v>-0.2581266233800763</v>
      </c>
      <c r="J53" s="8">
        <f t="shared" si="3"/>
        <v>1.1959247568580826</v>
      </c>
    </row>
    <row r="54" spans="1:10">
      <c r="B54" s="29" t="s">
        <v>77</v>
      </c>
      <c r="C54" s="6" t="s">
        <v>88</v>
      </c>
      <c r="D54" s="6" t="s">
        <v>78</v>
      </c>
      <c r="E54" s="9">
        <v>14.726365089416504</v>
      </c>
      <c r="F54" s="9">
        <v>21.207521438598633</v>
      </c>
      <c r="G54" s="9">
        <f t="shared" si="1"/>
        <v>6.4811563491821289</v>
      </c>
      <c r="H54" s="9"/>
      <c r="I54" s="9">
        <f t="shared" si="2"/>
        <v>0.50018274093877135</v>
      </c>
      <c r="J54" s="9">
        <f>2^-I54</f>
        <v>0.70701722021216107</v>
      </c>
    </row>
    <row r="55" spans="1:10">
      <c r="B55" s="30"/>
      <c r="C55" s="6" t="s">
        <v>79</v>
      </c>
      <c r="D55" s="6" t="s">
        <v>80</v>
      </c>
      <c r="E55" s="9">
        <v>14.339513778686523</v>
      </c>
      <c r="F55" s="9">
        <v>21.879966735839844</v>
      </c>
      <c r="G55" s="9">
        <f t="shared" si="1"/>
        <v>7.5404529571533203</v>
      </c>
      <c r="H55" s="9"/>
      <c r="I55" s="9">
        <f t="shared" si="2"/>
        <v>1.5594793489099628</v>
      </c>
      <c r="J55" s="9">
        <f t="shared" si="3"/>
        <v>0.33927349944980845</v>
      </c>
    </row>
    <row r="56" spans="1:10">
      <c r="B56" s="30"/>
      <c r="C56" s="6" t="s">
        <v>81</v>
      </c>
      <c r="D56" s="6" t="s">
        <v>82</v>
      </c>
      <c r="E56" s="9">
        <v>14.619400024414062</v>
      </c>
      <c r="F56" s="9">
        <v>20.939031982421898</v>
      </c>
      <c r="G56" s="9">
        <f t="shared" si="1"/>
        <v>6.3196319580078359</v>
      </c>
      <c r="H56" s="9"/>
      <c r="I56" s="9">
        <f t="shared" si="2"/>
        <v>0.33865834976447839</v>
      </c>
      <c r="J56" s="9">
        <f>2^-I56</f>
        <v>0.79077636126415363</v>
      </c>
    </row>
    <row r="57" spans="1:10">
      <c r="B57" s="30"/>
      <c r="C57" s="6" t="s">
        <v>83</v>
      </c>
      <c r="D57" s="6" t="s">
        <v>84</v>
      </c>
      <c r="E57" s="9">
        <v>14.3396348953247</v>
      </c>
      <c r="F57" s="9">
        <v>21.326311111450195</v>
      </c>
      <c r="G57" s="9">
        <f t="shared" si="1"/>
        <v>6.9866762161254954</v>
      </c>
      <c r="H57" s="9"/>
      <c r="I57" s="9">
        <f t="shared" si="2"/>
        <v>1.0057026078821378</v>
      </c>
      <c r="J57" s="9">
        <f t="shared" si="3"/>
        <v>0.49802752762223884</v>
      </c>
    </row>
    <row r="58" spans="1:10">
      <c r="B58" s="30"/>
      <c r="C58" s="6" t="s">
        <v>87</v>
      </c>
      <c r="D58" s="6" t="s">
        <v>93</v>
      </c>
      <c r="E58" s="9">
        <v>14.4896489181112</v>
      </c>
      <c r="F58" s="9">
        <v>22.1561489489481</v>
      </c>
      <c r="G58" s="9">
        <f t="shared" si="1"/>
        <v>7.6665000308369002</v>
      </c>
      <c r="H58" s="9"/>
      <c r="I58" s="9">
        <f t="shared" si="2"/>
        <v>1.6855264225935427</v>
      </c>
      <c r="J58" s="9">
        <f t="shared" si="3"/>
        <v>0.3108894526904184</v>
      </c>
    </row>
    <row r="59" spans="1:10">
      <c r="B59" s="30"/>
      <c r="C59" s="6" t="s">
        <v>85</v>
      </c>
      <c r="D59" s="6" t="s">
        <v>91</v>
      </c>
      <c r="E59" s="9">
        <v>15.722362518310547</v>
      </c>
      <c r="F59" s="9">
        <v>22.420793533325199</v>
      </c>
      <c r="G59" s="9">
        <f t="shared" si="1"/>
        <v>6.698431015014652</v>
      </c>
      <c r="H59" s="9"/>
      <c r="I59" s="9">
        <f t="shared" si="2"/>
        <v>0.71745740677129444</v>
      </c>
      <c r="J59" s="9">
        <f t="shared" si="3"/>
        <v>0.60816832884826455</v>
      </c>
    </row>
    <row r="61" spans="1:10">
      <c r="B61" s="9"/>
      <c r="C61" s="23"/>
      <c r="D61" s="24" t="s">
        <v>66</v>
      </c>
      <c r="E61" s="24" t="s">
        <v>67</v>
      </c>
      <c r="F61" s="24" t="s">
        <v>95</v>
      </c>
      <c r="G61" s="23"/>
      <c r="H61" s="23"/>
      <c r="I61" s="23"/>
      <c r="J61" s="23"/>
    </row>
    <row r="62" spans="1:10">
      <c r="A62" s="9"/>
      <c r="B62" s="29" t="s">
        <v>69</v>
      </c>
      <c r="C62" s="6" t="s">
        <v>89</v>
      </c>
      <c r="D62" s="6" t="s">
        <v>70</v>
      </c>
      <c r="E62" s="9">
        <v>13.078075408935547</v>
      </c>
      <c r="F62" s="9">
        <v>23.986104965209961</v>
      </c>
      <c r="G62" s="9">
        <f>F62-E62</f>
        <v>10.908029556274414</v>
      </c>
      <c r="H62" s="9">
        <f>AVERAGE(G62:G67)</f>
        <v>10.878243018275574</v>
      </c>
      <c r="I62" s="9">
        <f>G62-$H$62</f>
        <v>2.978653799883979E-2</v>
      </c>
      <c r="J62" s="8">
        <f>2^-I62</f>
        <v>0.97956522390782186</v>
      </c>
    </row>
    <row r="63" spans="1:10">
      <c r="A63" s="9"/>
      <c r="B63" s="29"/>
      <c r="C63" s="6" t="s">
        <v>71</v>
      </c>
      <c r="D63" s="6" t="s">
        <v>72</v>
      </c>
      <c r="E63" s="9">
        <v>13.106821060180664</v>
      </c>
      <c r="F63" s="9">
        <v>24.30632209777832</v>
      </c>
      <c r="G63" s="9">
        <f>F63-E63</f>
        <v>11.199501037597656</v>
      </c>
      <c r="H63" s="9"/>
      <c r="I63" s="9">
        <f t="shared" ref="I63:I73" si="4">G63-$H$62</f>
        <v>0.32125801932208198</v>
      </c>
      <c r="J63" s="8">
        <f t="shared" ref="J63:J67" si="5">2^-I63</f>
        <v>0.80037165509403396</v>
      </c>
    </row>
    <row r="64" spans="1:10">
      <c r="A64" s="9"/>
      <c r="B64" s="29"/>
      <c r="C64" s="6" t="s">
        <v>73</v>
      </c>
      <c r="D64" s="6" t="s">
        <v>74</v>
      </c>
      <c r="E64" s="9">
        <v>13.754048347473145</v>
      </c>
      <c r="F64" s="9">
        <v>24.286909866333001</v>
      </c>
      <c r="G64" s="9">
        <f>F64-E64</f>
        <v>10.532861518859857</v>
      </c>
      <c r="H64" s="9"/>
      <c r="I64" s="9">
        <f t="shared" si="4"/>
        <v>-0.34538149941571739</v>
      </c>
      <c r="J64" s="8">
        <f t="shared" si="5"/>
        <v>1.2704868996364715</v>
      </c>
    </row>
    <row r="65" spans="1:10">
      <c r="A65" s="9"/>
      <c r="B65" s="29"/>
      <c r="C65" s="6" t="s">
        <v>75</v>
      </c>
      <c r="D65" s="6" t="s">
        <v>76</v>
      </c>
      <c r="E65" s="9">
        <v>13.457517623901367</v>
      </c>
      <c r="F65" s="9">
        <v>24.266725540161101</v>
      </c>
      <c r="G65" s="9">
        <f>F65-E65</f>
        <v>10.809207916259734</v>
      </c>
      <c r="H65" s="9"/>
      <c r="I65" s="9">
        <f t="shared" si="4"/>
        <v>-6.9035102015840621E-2</v>
      </c>
      <c r="J65" s="8">
        <f t="shared" si="5"/>
        <v>1.0490148507013894</v>
      </c>
    </row>
    <row r="66" spans="1:10">
      <c r="A66" s="9"/>
      <c r="B66" s="29"/>
      <c r="C66" s="6" t="s">
        <v>86</v>
      </c>
      <c r="D66" s="6" t="s">
        <v>92</v>
      </c>
      <c r="E66" s="9">
        <v>13.5489715887412</v>
      </c>
      <c r="F66" s="9">
        <v>24.1561564821471</v>
      </c>
      <c r="G66" s="9">
        <f>F66-E66</f>
        <v>10.607184893405901</v>
      </c>
      <c r="H66" s="9"/>
      <c r="I66" s="9">
        <f t="shared" si="4"/>
        <v>-0.27105812486967373</v>
      </c>
      <c r="J66" s="8">
        <f t="shared" si="5"/>
        <v>1.2066925352850129</v>
      </c>
    </row>
    <row r="67" spans="1:10">
      <c r="A67" s="9"/>
      <c r="B67" s="29"/>
      <c r="C67" s="6" t="s">
        <v>94</v>
      </c>
      <c r="D67" s="6" t="s">
        <v>90</v>
      </c>
      <c r="E67" s="9">
        <v>12.795568466186523</v>
      </c>
      <c r="F67" s="9">
        <v>24.008241653442401</v>
      </c>
      <c r="G67" s="9">
        <f t="shared" ref="G67:G73" si="6">F67-E67</f>
        <v>11.212673187255877</v>
      </c>
      <c r="H67" s="9"/>
      <c r="I67" s="9">
        <f t="shared" si="4"/>
        <v>0.33443016898030287</v>
      </c>
      <c r="J67" s="8">
        <f t="shared" si="5"/>
        <v>0.7930973297716063</v>
      </c>
    </row>
    <row r="68" spans="1:10">
      <c r="A68" s="9"/>
      <c r="B68" s="29" t="s">
        <v>77</v>
      </c>
      <c r="C68" s="6" t="s">
        <v>88</v>
      </c>
      <c r="D68" s="6" t="s">
        <v>78</v>
      </c>
      <c r="E68" s="9">
        <v>14.726365089416504</v>
      </c>
      <c r="F68" s="9">
        <v>26.922222137451172</v>
      </c>
      <c r="G68" s="9">
        <f t="shared" si="6"/>
        <v>12.195857048034668</v>
      </c>
      <c r="H68" s="9"/>
      <c r="I68" s="9">
        <f t="shared" si="4"/>
        <v>1.3176140297590937</v>
      </c>
      <c r="J68" s="9">
        <f>2^-I68</f>
        <v>0.40119790297344643</v>
      </c>
    </row>
    <row r="69" spans="1:10">
      <c r="A69" s="9"/>
      <c r="B69" s="30"/>
      <c r="C69" s="6" t="s">
        <v>79</v>
      </c>
      <c r="D69" s="6" t="s">
        <v>80</v>
      </c>
      <c r="E69" s="9">
        <v>14.339513778686523</v>
      </c>
      <c r="F69" s="9">
        <v>26.182550430297852</v>
      </c>
      <c r="G69" s="9">
        <f t="shared" si="6"/>
        <v>11.843036651611328</v>
      </c>
      <c r="H69" s="9"/>
      <c r="I69" s="9">
        <f t="shared" si="4"/>
        <v>0.96479363333575385</v>
      </c>
      <c r="J69" s="9">
        <f t="shared" ref="J69" si="7">2^-I69</f>
        <v>0.51235169432762406</v>
      </c>
    </row>
    <row r="70" spans="1:10">
      <c r="A70" s="9"/>
      <c r="B70" s="30"/>
      <c r="C70" s="6" t="s">
        <v>81</v>
      </c>
      <c r="D70" s="6" t="s">
        <v>82</v>
      </c>
      <c r="E70" s="9">
        <v>14.619400024414062</v>
      </c>
      <c r="F70" s="9">
        <v>26.717784881591797</v>
      </c>
      <c r="G70" s="9">
        <f t="shared" si="6"/>
        <v>12.098384857177734</v>
      </c>
      <c r="H70" s="9"/>
      <c r="I70" s="9">
        <f t="shared" si="4"/>
        <v>1.2201418389021601</v>
      </c>
      <c r="J70" s="9">
        <f>2^-I70</f>
        <v>0.42924051526213047</v>
      </c>
    </row>
    <row r="71" spans="1:10">
      <c r="A71" s="9"/>
      <c r="B71" s="30"/>
      <c r="C71" s="6" t="s">
        <v>83</v>
      </c>
      <c r="D71" s="6" t="s">
        <v>84</v>
      </c>
      <c r="E71" s="9">
        <v>14.3396348953247</v>
      </c>
      <c r="F71" s="9">
        <v>27.283485412597699</v>
      </c>
      <c r="G71" s="9">
        <f t="shared" si="6"/>
        <v>12.943850517272999</v>
      </c>
      <c r="H71" s="9"/>
      <c r="I71" s="9">
        <f t="shared" si="4"/>
        <v>2.0656074989974247</v>
      </c>
      <c r="J71" s="9">
        <f t="shared" ref="J71:J73" si="8">2^-I71</f>
        <v>0.23888571673380263</v>
      </c>
    </row>
    <row r="72" spans="1:10">
      <c r="B72" s="30"/>
      <c r="C72" s="6" t="s">
        <v>87</v>
      </c>
      <c r="D72" s="6" t="s">
        <v>93</v>
      </c>
      <c r="E72" s="9">
        <v>14.4896489181112</v>
      </c>
      <c r="F72" s="9">
        <v>27.154715124834201</v>
      </c>
      <c r="G72" s="9">
        <f t="shared" si="6"/>
        <v>12.665066206723001</v>
      </c>
      <c r="H72" s="9"/>
      <c r="I72" s="9">
        <f t="shared" si="4"/>
        <v>1.7868231884474266</v>
      </c>
      <c r="J72" s="9">
        <f t="shared" si="8"/>
        <v>0.28980950381764575</v>
      </c>
    </row>
    <row r="73" spans="1:10">
      <c r="B73" s="30"/>
      <c r="C73" s="6" t="s">
        <v>85</v>
      </c>
      <c r="D73" s="6" t="s">
        <v>91</v>
      </c>
      <c r="E73" s="9">
        <v>15.722362518310547</v>
      </c>
      <c r="F73" s="9">
        <v>27.761709213256836</v>
      </c>
      <c r="G73" s="9">
        <f t="shared" si="6"/>
        <v>12.039346694946289</v>
      </c>
      <c r="H73" s="9"/>
      <c r="I73" s="9">
        <f t="shared" si="4"/>
        <v>1.1611036766707148</v>
      </c>
      <c r="J73" s="9">
        <f t="shared" si="8"/>
        <v>0.44717031465043372</v>
      </c>
    </row>
    <row r="75" spans="1:10">
      <c r="B75" s="9"/>
      <c r="C75" s="23"/>
      <c r="D75" s="24" t="s">
        <v>66</v>
      </c>
      <c r="E75" s="24" t="s">
        <v>67</v>
      </c>
      <c r="F75" s="24" t="s">
        <v>96</v>
      </c>
      <c r="G75" s="23"/>
      <c r="H75" s="23"/>
      <c r="I75" s="23"/>
      <c r="J75" s="23"/>
    </row>
    <row r="76" spans="1:10">
      <c r="B76" s="29" t="s">
        <v>69</v>
      </c>
      <c r="C76" s="6" t="s">
        <v>89</v>
      </c>
      <c r="D76" s="6" t="s">
        <v>70</v>
      </c>
      <c r="E76" s="9">
        <v>14.028549194335938</v>
      </c>
      <c r="F76" s="9">
        <v>30.36946</v>
      </c>
      <c r="G76" s="9">
        <f>F76-E76</f>
        <v>16.340910805664063</v>
      </c>
      <c r="H76" s="9">
        <f>AVERAGE(G76:G81)</f>
        <v>15.898885395812991</v>
      </c>
      <c r="I76" s="9">
        <f>G76-$H$76</f>
        <v>0.44202540985107142</v>
      </c>
      <c r="J76" s="8">
        <f>2^-I76</f>
        <v>0.73610046620418934</v>
      </c>
    </row>
    <row r="77" spans="1:10">
      <c r="B77" s="29"/>
      <c r="C77" s="6" t="s">
        <v>71</v>
      </c>
      <c r="D77" s="6" t="s">
        <v>72</v>
      </c>
      <c r="E77" s="9">
        <v>14.10857105255127</v>
      </c>
      <c r="F77" s="9">
        <v>30.177250000000001</v>
      </c>
      <c r="G77" s="9">
        <f>F77-E77</f>
        <v>16.068678947448731</v>
      </c>
      <c r="H77" s="9"/>
      <c r="I77" s="9">
        <f t="shared" ref="I77:I87" si="9">G77-$H$76</f>
        <v>0.16979355163574006</v>
      </c>
      <c r="J77" s="8">
        <f t="shared" ref="J77:J81" si="10">2^-I77</f>
        <v>0.88896988285673162</v>
      </c>
    </row>
    <row r="78" spans="1:10">
      <c r="B78" s="29"/>
      <c r="C78" s="6" t="s">
        <v>73</v>
      </c>
      <c r="D78" s="6" t="s">
        <v>74</v>
      </c>
      <c r="E78" s="9">
        <v>15.185161590576172</v>
      </c>
      <c r="F78" s="9">
        <v>30.656890000000001</v>
      </c>
      <c r="G78" s="9">
        <f>F78-E78</f>
        <v>15.471728409423829</v>
      </c>
      <c r="H78" s="9"/>
      <c r="I78" s="9">
        <f t="shared" si="9"/>
        <v>-0.42715698638916244</v>
      </c>
      <c r="J78" s="8">
        <f t="shared" si="10"/>
        <v>1.3445812963666999</v>
      </c>
    </row>
    <row r="79" spans="1:10">
      <c r="B79" s="29"/>
      <c r="C79" s="6" t="s">
        <v>75</v>
      </c>
      <c r="D79" s="6" t="s">
        <v>76</v>
      </c>
      <c r="E79" s="9">
        <v>15.270674705505371</v>
      </c>
      <c r="F79" s="9">
        <v>30.836300000000001</v>
      </c>
      <c r="G79" s="9">
        <f>F79-E79</f>
        <v>15.56562529449463</v>
      </c>
      <c r="H79" s="9"/>
      <c r="I79" s="9">
        <f t="shared" si="9"/>
        <v>-0.33326010131836092</v>
      </c>
      <c r="J79" s="8">
        <f t="shared" si="10"/>
        <v>1.2598570972140477</v>
      </c>
    </row>
    <row r="80" spans="1:10">
      <c r="B80" s="29"/>
      <c r="C80" s="6" t="s">
        <v>86</v>
      </c>
      <c r="D80" s="6" t="s">
        <v>92</v>
      </c>
      <c r="E80" s="9">
        <v>13.543712615966797</v>
      </c>
      <c r="F80" s="9">
        <v>29.131180000000001</v>
      </c>
      <c r="G80" s="9">
        <f>F80-E80</f>
        <v>15.587467384033204</v>
      </c>
      <c r="H80" s="9"/>
      <c r="I80" s="9">
        <f t="shared" si="9"/>
        <v>-0.31141801177978756</v>
      </c>
      <c r="J80" s="8">
        <f t="shared" si="10"/>
        <v>1.2409267963364179</v>
      </c>
    </row>
    <row r="81" spans="2:10">
      <c r="B81" s="29"/>
      <c r="C81" s="6" t="s">
        <v>94</v>
      </c>
      <c r="D81" s="6" t="s">
        <v>90</v>
      </c>
      <c r="E81" s="9">
        <v>12.795568466186523</v>
      </c>
      <c r="F81" s="9">
        <v>29.15447</v>
      </c>
      <c r="G81" s="9">
        <f t="shared" ref="G81:G87" si="11">F81-E81</f>
        <v>16.358901533813476</v>
      </c>
      <c r="H81" s="9"/>
      <c r="I81" s="9">
        <f t="shared" si="9"/>
        <v>0.46001613800048524</v>
      </c>
      <c r="J81" s="8">
        <f t="shared" si="10"/>
        <v>0.72697812663041572</v>
      </c>
    </row>
    <row r="82" spans="2:10">
      <c r="B82" s="29" t="s">
        <v>77</v>
      </c>
      <c r="C82" s="6" t="s">
        <v>88</v>
      </c>
      <c r="D82" s="6" t="s">
        <v>78</v>
      </c>
      <c r="E82" s="9">
        <v>16.161890029907202</v>
      </c>
      <c r="F82" s="9">
        <v>29.78407</v>
      </c>
      <c r="G82" s="9">
        <f t="shared" si="11"/>
        <v>13.622179970092798</v>
      </c>
      <c r="H82" s="9"/>
      <c r="I82" s="9">
        <f t="shared" si="9"/>
        <v>-2.2767054257201931</v>
      </c>
      <c r="J82" s="9">
        <f>2^-I82</f>
        <v>4.8457011293033379</v>
      </c>
    </row>
    <row r="83" spans="2:10">
      <c r="B83" s="30"/>
      <c r="C83" s="6" t="s">
        <v>79</v>
      </c>
      <c r="D83" s="6" t="s">
        <v>80</v>
      </c>
      <c r="E83" s="9">
        <v>15.481142997741699</v>
      </c>
      <c r="F83" s="9">
        <v>29.986149999999999</v>
      </c>
      <c r="G83" s="9">
        <f t="shared" si="11"/>
        <v>14.505007002258299</v>
      </c>
      <c r="H83" s="9"/>
      <c r="I83" s="9">
        <f t="shared" si="9"/>
        <v>-1.3938783935546919</v>
      </c>
      <c r="J83" s="9">
        <f t="shared" ref="J83" si="12">2^-I83</f>
        <v>2.6278417411220563</v>
      </c>
    </row>
    <row r="84" spans="2:10">
      <c r="B84" s="30"/>
      <c r="C84" s="6" t="s">
        <v>81</v>
      </c>
      <c r="D84" s="6" t="s">
        <v>82</v>
      </c>
      <c r="E84" s="9">
        <v>16.002199172973633</v>
      </c>
      <c r="F84" s="9">
        <v>30.036149999999999</v>
      </c>
      <c r="G84" s="9">
        <f t="shared" si="11"/>
        <v>14.033950827026366</v>
      </c>
      <c r="H84" s="9"/>
      <c r="I84" s="9">
        <f t="shared" si="9"/>
        <v>-1.8649345687866248</v>
      </c>
      <c r="J84" s="9">
        <f>2^-I84</f>
        <v>3.6425141299988493</v>
      </c>
    </row>
    <row r="85" spans="2:10">
      <c r="B85" s="30"/>
      <c r="C85" s="6" t="s">
        <v>83</v>
      </c>
      <c r="D85" s="6" t="s">
        <v>84</v>
      </c>
      <c r="E85" s="9">
        <v>15.125865936279297</v>
      </c>
      <c r="F85" s="9">
        <v>28.629449999999999</v>
      </c>
      <c r="G85" s="9">
        <f t="shared" si="11"/>
        <v>13.503584063720702</v>
      </c>
      <c r="H85" s="9"/>
      <c r="I85" s="9">
        <f t="shared" si="9"/>
        <v>-2.3953013320922896</v>
      </c>
      <c r="J85" s="9">
        <f t="shared" ref="J85:J87" si="13">2^-I85</f>
        <v>5.260869750734912</v>
      </c>
    </row>
    <row r="86" spans="2:10">
      <c r="B86" s="30"/>
      <c r="C86" s="6" t="s">
        <v>87</v>
      </c>
      <c r="D86" s="6" t="s">
        <v>93</v>
      </c>
      <c r="E86" s="9">
        <v>17.391475677490234</v>
      </c>
      <c r="F86" s="9">
        <v>31.432359999999999</v>
      </c>
      <c r="G86" s="9">
        <f t="shared" si="11"/>
        <v>14.040884322509765</v>
      </c>
      <c r="H86" s="9"/>
      <c r="I86" s="9">
        <f t="shared" si="9"/>
        <v>-1.8580010733032264</v>
      </c>
      <c r="J86" s="9">
        <f t="shared" si="13"/>
        <v>3.6250504499503737</v>
      </c>
    </row>
    <row r="87" spans="2:10">
      <c r="B87" s="30"/>
      <c r="C87" s="6" t="s">
        <v>85</v>
      </c>
      <c r="D87" s="6" t="s">
        <v>91</v>
      </c>
      <c r="E87" s="9">
        <v>15.722362518310547</v>
      </c>
      <c r="F87" s="9">
        <v>30.481560000000002</v>
      </c>
      <c r="G87" s="9">
        <f t="shared" si="11"/>
        <v>14.759197481689455</v>
      </c>
      <c r="H87" s="9"/>
      <c r="I87" s="9">
        <f t="shared" si="9"/>
        <v>-1.1396879141235363</v>
      </c>
      <c r="J87" s="9">
        <f t="shared" si="13"/>
        <v>2.2033335518984782</v>
      </c>
    </row>
    <row r="89" spans="2:10">
      <c r="B89" s="9"/>
      <c r="C89" s="23"/>
      <c r="D89" s="24" t="s">
        <v>66</v>
      </c>
      <c r="E89" s="24" t="s">
        <v>67</v>
      </c>
      <c r="F89" s="24" t="s">
        <v>97</v>
      </c>
      <c r="G89" s="23"/>
      <c r="H89" s="23"/>
      <c r="I89" s="23"/>
      <c r="J89" s="23"/>
    </row>
    <row r="90" spans="2:10">
      <c r="B90" s="29" t="s">
        <v>69</v>
      </c>
      <c r="C90" s="6" t="s">
        <v>89</v>
      </c>
      <c r="D90" s="6" t="s">
        <v>70</v>
      </c>
      <c r="E90" s="9">
        <v>13.078075408935547</v>
      </c>
      <c r="F90" s="9">
        <v>23.807636260986328</v>
      </c>
      <c r="G90" s="9">
        <f>F90-E90</f>
        <v>10.729560852050781</v>
      </c>
      <c r="H90" s="9">
        <f>AVERAGE(G90:G95)</f>
        <v>10.259929645919744</v>
      </c>
      <c r="I90" s="9">
        <f>G90-$H$90</f>
        <v>0.46963120613103726</v>
      </c>
      <c r="J90" s="8">
        <f>2^-I90</f>
        <v>0.72214917602895667</v>
      </c>
    </row>
    <row r="91" spans="2:10">
      <c r="B91" s="29"/>
      <c r="C91" s="6" t="s">
        <v>71</v>
      </c>
      <c r="D91" s="6" t="s">
        <v>72</v>
      </c>
      <c r="E91" s="9">
        <v>13.106821060180664</v>
      </c>
      <c r="F91" s="9">
        <v>22.947209167480501</v>
      </c>
      <c r="G91" s="9">
        <f t="shared" ref="G91:G101" si="14">F91-E91</f>
        <v>9.8403881072998374</v>
      </c>
      <c r="H91" s="9"/>
      <c r="I91" s="9">
        <f>G91-$H$90</f>
        <v>-0.41954153861990662</v>
      </c>
      <c r="J91" s="8">
        <f t="shared" ref="J91:J95" si="15">2^-I91</f>
        <v>1.3375024540929206</v>
      </c>
    </row>
    <row r="92" spans="2:10">
      <c r="B92" s="29"/>
      <c r="C92" s="6" t="s">
        <v>73</v>
      </c>
      <c r="D92" s="6" t="s">
        <v>74</v>
      </c>
      <c r="E92" s="9">
        <v>13.754048347473145</v>
      </c>
      <c r="F92" s="9">
        <v>24.466499328613281</v>
      </c>
      <c r="G92" s="9">
        <f t="shared" si="14"/>
        <v>10.712450981140137</v>
      </c>
      <c r="H92" s="9"/>
      <c r="I92" s="9">
        <f t="shared" ref="I92:I101" si="16">G92-$H$90</f>
        <v>0.45252133522039273</v>
      </c>
      <c r="J92" s="8">
        <f t="shared" si="15"/>
        <v>0.73076460589433823</v>
      </c>
    </row>
    <row r="93" spans="2:10">
      <c r="B93" s="29"/>
      <c r="C93" s="6" t="s">
        <v>75</v>
      </c>
      <c r="D93" s="6" t="s">
        <v>76</v>
      </c>
      <c r="E93" s="9">
        <v>13.457517623901367</v>
      </c>
      <c r="F93" s="9">
        <v>23.367437362670898</v>
      </c>
      <c r="G93" s="9">
        <f t="shared" si="14"/>
        <v>9.9099197387695312</v>
      </c>
      <c r="H93" s="9"/>
      <c r="I93" s="9">
        <f t="shared" si="16"/>
        <v>-0.35000990715021274</v>
      </c>
      <c r="J93" s="8">
        <f t="shared" si="15"/>
        <v>1.2745693799014703</v>
      </c>
    </row>
    <row r="94" spans="2:10">
      <c r="B94" s="29"/>
      <c r="C94" s="6" t="s">
        <v>86</v>
      </c>
      <c r="D94" s="6" t="s">
        <v>92</v>
      </c>
      <c r="E94" s="9">
        <v>13.5489715887412</v>
      </c>
      <c r="F94" s="9">
        <v>23.355310440063501</v>
      </c>
      <c r="G94" s="9">
        <f>F94-E94</f>
        <v>9.8063388513223018</v>
      </c>
      <c r="H94" s="9"/>
      <c r="I94" s="9">
        <f t="shared" si="16"/>
        <v>-0.45359079459744223</v>
      </c>
      <c r="J94" s="8">
        <f t="shared" si="15"/>
        <v>1.3694444962239998</v>
      </c>
    </row>
    <row r="95" spans="2:10">
      <c r="B95" s="29"/>
      <c r="C95" s="6" t="s">
        <v>94</v>
      </c>
      <c r="D95" s="6" t="s">
        <v>90</v>
      </c>
      <c r="E95" s="9">
        <v>12.795568466186523</v>
      </c>
      <c r="F95" s="9">
        <v>23.356487811122399</v>
      </c>
      <c r="G95" s="9">
        <f t="shared" si="14"/>
        <v>10.560919344935876</v>
      </c>
      <c r="H95" s="9"/>
      <c r="I95" s="9">
        <f t="shared" si="16"/>
        <v>0.3009896990161316</v>
      </c>
      <c r="J95" s="8">
        <f t="shared" si="15"/>
        <v>0.81169537654106227</v>
      </c>
    </row>
    <row r="96" spans="2:10">
      <c r="B96" s="29" t="s">
        <v>77</v>
      </c>
      <c r="C96" s="6" t="s">
        <v>88</v>
      </c>
      <c r="D96" s="6" t="s">
        <v>78</v>
      </c>
      <c r="E96" s="9">
        <v>14.726365089416504</v>
      </c>
      <c r="F96" s="9">
        <v>26.220890045166016</v>
      </c>
      <c r="G96" s="9">
        <f t="shared" si="14"/>
        <v>11.494524955749512</v>
      </c>
      <c r="H96" s="9"/>
      <c r="I96" s="9">
        <f t="shared" si="16"/>
        <v>1.2345953098297677</v>
      </c>
      <c r="J96" s="9">
        <f>2^-I96</f>
        <v>0.4249616887914579</v>
      </c>
    </row>
    <row r="97" spans="2:10">
      <c r="B97" s="30"/>
      <c r="C97" s="6" t="s">
        <v>79</v>
      </c>
      <c r="D97" s="6" t="s">
        <v>80</v>
      </c>
      <c r="E97" s="9">
        <v>14.339513778686523</v>
      </c>
      <c r="F97" s="9">
        <v>26.476573944091797</v>
      </c>
      <c r="G97" s="9">
        <f t="shared" si="14"/>
        <v>12.137060165405273</v>
      </c>
      <c r="H97" s="9"/>
      <c r="I97" s="9">
        <f t="shared" si="16"/>
        <v>1.8771305194855294</v>
      </c>
      <c r="J97" s="9">
        <f t="shared" ref="J97" si="17">2^-I97</f>
        <v>0.27222462477228548</v>
      </c>
    </row>
    <row r="98" spans="2:10">
      <c r="B98" s="30"/>
      <c r="C98" s="6" t="s">
        <v>81</v>
      </c>
      <c r="D98" s="6" t="s">
        <v>82</v>
      </c>
      <c r="E98" s="9">
        <v>14.619400024414062</v>
      </c>
      <c r="F98" s="9">
        <v>25.509698867797901</v>
      </c>
      <c r="G98" s="9">
        <f t="shared" si="14"/>
        <v>10.890298843383839</v>
      </c>
      <c r="H98" s="9"/>
      <c r="I98" s="9">
        <f t="shared" si="16"/>
        <v>0.63036919746409481</v>
      </c>
      <c r="J98" s="9">
        <f>2^-I98</f>
        <v>0.64601107464441632</v>
      </c>
    </row>
    <row r="99" spans="2:10">
      <c r="B99" s="30"/>
      <c r="C99" s="6" t="s">
        <v>83</v>
      </c>
      <c r="D99" s="6" t="s">
        <v>84</v>
      </c>
      <c r="E99" s="9">
        <v>14.3396348953247</v>
      </c>
      <c r="F99" s="9">
        <v>25.979663848876953</v>
      </c>
      <c r="G99" s="9">
        <f t="shared" si="14"/>
        <v>11.640028953552253</v>
      </c>
      <c r="H99" s="9"/>
      <c r="I99" s="9">
        <f t="shared" si="16"/>
        <v>1.3800993076325092</v>
      </c>
      <c r="J99" s="9">
        <f t="shared" ref="J99:J101" si="18">2^-I99</f>
        <v>0.38419234860620238</v>
      </c>
    </row>
    <row r="100" spans="2:10">
      <c r="B100" s="30"/>
      <c r="C100" s="6" t="s">
        <v>87</v>
      </c>
      <c r="D100" s="6" t="s">
        <v>93</v>
      </c>
      <c r="E100" s="9">
        <v>14.4896489181112</v>
      </c>
      <c r="F100" s="9">
        <v>26.959508895873999</v>
      </c>
      <c r="G100" s="9">
        <f t="shared" si="14"/>
        <v>12.469859977762798</v>
      </c>
      <c r="H100" s="9"/>
      <c r="I100" s="9">
        <f t="shared" si="16"/>
        <v>2.2099303318430543</v>
      </c>
      <c r="J100" s="9">
        <f t="shared" si="18"/>
        <v>0.21614474526663852</v>
      </c>
    </row>
    <row r="101" spans="2:10">
      <c r="B101" s="30"/>
      <c r="C101" s="6" t="s">
        <v>85</v>
      </c>
      <c r="D101" s="6" t="s">
        <v>91</v>
      </c>
      <c r="E101" s="9">
        <v>15.722362518310547</v>
      </c>
      <c r="F101" s="9">
        <v>27.148747416113999</v>
      </c>
      <c r="G101" s="9">
        <f t="shared" si="14"/>
        <v>11.426384897803452</v>
      </c>
      <c r="H101" s="9"/>
      <c r="I101" s="9">
        <f t="shared" si="16"/>
        <v>1.1664552518837077</v>
      </c>
      <c r="J101" s="9">
        <f t="shared" si="18"/>
        <v>0.44551464069759589</v>
      </c>
    </row>
    <row r="103" spans="2:10">
      <c r="B103" s="9"/>
      <c r="C103" s="23"/>
      <c r="D103" s="24" t="s">
        <v>66</v>
      </c>
      <c r="E103" s="24" t="s">
        <v>67</v>
      </c>
      <c r="F103" s="24" t="s">
        <v>117</v>
      </c>
      <c r="G103" s="23"/>
      <c r="H103" s="23"/>
      <c r="I103" s="23"/>
      <c r="J103" s="23"/>
    </row>
    <row r="104" spans="2:10">
      <c r="B104" s="29" t="s">
        <v>69</v>
      </c>
      <c r="C104" s="6" t="s">
        <v>89</v>
      </c>
      <c r="D104" s="6" t="s">
        <v>70</v>
      </c>
      <c r="E104" s="9">
        <v>13.078075408935547</v>
      </c>
      <c r="F104" s="9">
        <v>27.949996948242188</v>
      </c>
      <c r="G104" s="9">
        <f>F104-E104</f>
        <v>14.871921539306641</v>
      </c>
      <c r="H104" s="9">
        <f>AVERAGE(G104:G109)</f>
        <v>14.592517333094213</v>
      </c>
      <c r="I104" s="9">
        <f>G104-$H$104</f>
        <v>0.27940420621242801</v>
      </c>
      <c r="J104" s="8">
        <f>2^-I104</f>
        <v>0.82393120818285304</v>
      </c>
    </row>
    <row r="105" spans="2:10">
      <c r="B105" s="29"/>
      <c r="C105" s="6" t="s">
        <v>71</v>
      </c>
      <c r="D105" s="6" t="s">
        <v>72</v>
      </c>
      <c r="E105" s="9">
        <v>13.106821060180664</v>
      </c>
      <c r="F105" s="9">
        <v>28.0300586700439</v>
      </c>
      <c r="G105" s="9">
        <f t="shared" ref="G105:G107" si="19">F105-E105</f>
        <v>14.923237609863236</v>
      </c>
      <c r="H105" s="9"/>
      <c r="I105" s="9">
        <f t="shared" ref="I105:I115" si="20">G105-$H$104</f>
        <v>0.33072027676902316</v>
      </c>
      <c r="J105" s="8">
        <f t="shared" ref="J105:J109" si="21">2^-I105</f>
        <v>0.79513940508149739</v>
      </c>
    </row>
    <row r="106" spans="2:10">
      <c r="B106" s="29"/>
      <c r="C106" s="6" t="s">
        <v>73</v>
      </c>
      <c r="D106" s="6" t="s">
        <v>74</v>
      </c>
      <c r="E106" s="9">
        <v>13.754048347473145</v>
      </c>
      <c r="F106" s="9">
        <v>27.945136642456099</v>
      </c>
      <c r="G106" s="9">
        <f t="shared" si="19"/>
        <v>14.191088294982954</v>
      </c>
      <c r="H106" s="9"/>
      <c r="I106" s="9">
        <f t="shared" si="20"/>
        <v>-0.40142903811125841</v>
      </c>
      <c r="J106" s="8">
        <f t="shared" si="21"/>
        <v>1.320815575411771</v>
      </c>
    </row>
    <row r="107" spans="2:10">
      <c r="B107" s="29"/>
      <c r="C107" s="6" t="s">
        <v>75</v>
      </c>
      <c r="D107" s="6" t="s">
        <v>76</v>
      </c>
      <c r="E107" s="9">
        <v>13.457517623901367</v>
      </c>
      <c r="F107" s="9">
        <v>28.162559509277344</v>
      </c>
      <c r="G107" s="9">
        <f t="shared" si="19"/>
        <v>14.705041885375977</v>
      </c>
      <c r="H107" s="9"/>
      <c r="I107" s="9">
        <f t="shared" si="20"/>
        <v>0.11252455228176395</v>
      </c>
      <c r="J107" s="8">
        <f t="shared" si="21"/>
        <v>0.92496805596504117</v>
      </c>
    </row>
    <row r="108" spans="2:10">
      <c r="B108" s="29"/>
      <c r="C108" s="6" t="s">
        <v>86</v>
      </c>
      <c r="D108" s="6" t="s">
        <v>92</v>
      </c>
      <c r="E108" s="9">
        <v>13.5489715887412</v>
      </c>
      <c r="F108" s="9">
        <v>27.8518669128418</v>
      </c>
      <c r="G108" s="9">
        <f>F108-E108</f>
        <v>14.3028953241006</v>
      </c>
      <c r="H108" s="9"/>
      <c r="I108" s="9">
        <f t="shared" si="20"/>
        <v>-0.28962200899361257</v>
      </c>
      <c r="J108" s="8">
        <f t="shared" si="21"/>
        <v>1.2223199837427869</v>
      </c>
    </row>
    <row r="109" spans="2:10">
      <c r="B109" s="29"/>
      <c r="C109" s="6" t="s">
        <v>94</v>
      </c>
      <c r="D109" s="6" t="s">
        <v>90</v>
      </c>
      <c r="E109" s="9">
        <v>12.795568466186523</v>
      </c>
      <c r="F109" s="9">
        <v>27.356487811122399</v>
      </c>
      <c r="G109" s="9">
        <f t="shared" ref="G109:G115" si="22">F109-E109</f>
        <v>14.560919344935876</v>
      </c>
      <c r="H109" s="9"/>
      <c r="I109" s="9">
        <f t="shared" si="20"/>
        <v>-3.1597988158337031E-2</v>
      </c>
      <c r="J109" s="8">
        <f t="shared" si="21"/>
        <v>1.0221436671405069</v>
      </c>
    </row>
    <row r="110" spans="2:10">
      <c r="B110" s="29" t="s">
        <v>77</v>
      </c>
      <c r="C110" s="6" t="s">
        <v>88</v>
      </c>
      <c r="D110" s="6" t="s">
        <v>78</v>
      </c>
      <c r="E110" s="9">
        <v>14.726365089416504</v>
      </c>
      <c r="F110" s="9">
        <v>30.266027450561523</v>
      </c>
      <c r="G110" s="9">
        <f t="shared" si="22"/>
        <v>15.53966236114502</v>
      </c>
      <c r="H110" s="9"/>
      <c r="I110" s="9">
        <f t="shared" si="20"/>
        <v>0.94714502805080691</v>
      </c>
      <c r="J110" s="9">
        <f>2^-I110</f>
        <v>0.51865782717711295</v>
      </c>
    </row>
    <row r="111" spans="2:10">
      <c r="B111" s="30"/>
      <c r="C111" s="6" t="s">
        <v>79</v>
      </c>
      <c r="D111" s="6" t="s">
        <v>80</v>
      </c>
      <c r="E111" s="9">
        <v>14.339513778686523</v>
      </c>
      <c r="F111" s="9">
        <v>32.003528594970703</v>
      </c>
      <c r="G111" s="9">
        <f t="shared" si="22"/>
        <v>17.66401481628418</v>
      </c>
      <c r="H111" s="9"/>
      <c r="I111" s="9">
        <f t="shared" si="20"/>
        <v>3.0714974831899671</v>
      </c>
      <c r="J111" s="9">
        <f t="shared" ref="J111" si="23">2^-I111</f>
        <v>0.1189562119290202</v>
      </c>
    </row>
    <row r="112" spans="2:10">
      <c r="B112" s="30"/>
      <c r="C112" s="6" t="s">
        <v>81</v>
      </c>
      <c r="D112" s="6" t="s">
        <v>82</v>
      </c>
      <c r="E112" s="9">
        <v>14.619400024414062</v>
      </c>
      <c r="F112" s="9">
        <v>29.303117752075195</v>
      </c>
      <c r="G112" s="9">
        <f t="shared" si="22"/>
        <v>14.683717727661133</v>
      </c>
      <c r="H112" s="9"/>
      <c r="I112" s="9">
        <f t="shared" si="20"/>
        <v>9.1200394566920195E-2</v>
      </c>
      <c r="J112" s="9">
        <f>2^-I112</f>
        <v>0.93874134433662548</v>
      </c>
    </row>
    <row r="113" spans="2:10">
      <c r="B113" s="30"/>
      <c r="C113" s="6" t="s">
        <v>83</v>
      </c>
      <c r="D113" s="6" t="s">
        <v>84</v>
      </c>
      <c r="E113" s="9">
        <v>14.3396348953247</v>
      </c>
      <c r="F113" s="9">
        <v>29.721500396728516</v>
      </c>
      <c r="G113" s="9">
        <f t="shared" si="22"/>
        <v>15.381865501403816</v>
      </c>
      <c r="H113" s="9"/>
      <c r="I113" s="9">
        <f t="shared" si="20"/>
        <v>0.78934816830960308</v>
      </c>
      <c r="J113" s="9">
        <f t="shared" ref="J113:J115" si="24">2^-I113</f>
        <v>0.57860545570074995</v>
      </c>
    </row>
    <row r="114" spans="2:10">
      <c r="B114" s="30"/>
      <c r="C114" s="6" t="s">
        <v>87</v>
      </c>
      <c r="D114" s="6" t="s">
        <v>93</v>
      </c>
      <c r="E114" s="9">
        <v>14.4896489181112</v>
      </c>
      <c r="F114" s="9">
        <v>31.167156219482422</v>
      </c>
      <c r="G114" s="9">
        <f t="shared" si="22"/>
        <v>16.677507301371222</v>
      </c>
      <c r="H114" s="9"/>
      <c r="I114" s="9">
        <f t="shared" si="20"/>
        <v>2.084989968277009</v>
      </c>
      <c r="J114" s="9">
        <f t="shared" si="24"/>
        <v>0.23569777288901728</v>
      </c>
    </row>
    <row r="115" spans="2:10">
      <c r="B115" s="30"/>
      <c r="C115" s="6" t="s">
        <v>85</v>
      </c>
      <c r="D115" s="6" t="s">
        <v>91</v>
      </c>
      <c r="E115" s="9">
        <v>15.722362518310547</v>
      </c>
      <c r="F115" s="9">
        <v>31.148747416113999</v>
      </c>
      <c r="G115" s="9">
        <f t="shared" si="22"/>
        <v>15.426384897803452</v>
      </c>
      <c r="H115" s="9"/>
      <c r="I115" s="9">
        <f t="shared" si="20"/>
        <v>0.83386756470923906</v>
      </c>
      <c r="J115" s="9">
        <f t="shared" si="24"/>
        <v>0.56102323823497746</v>
      </c>
    </row>
    <row r="117" spans="2:10">
      <c r="E117" s="9"/>
    </row>
    <row r="118" spans="2:10">
      <c r="E118" s="9"/>
    </row>
    <row r="119" spans="2:10">
      <c r="E119" s="9"/>
    </row>
    <row r="120" spans="2:10">
      <c r="E120" s="9"/>
    </row>
    <row r="121" spans="2:10">
      <c r="E121" s="9"/>
    </row>
    <row r="122" spans="2:10">
      <c r="E122" s="9"/>
    </row>
    <row r="123" spans="2:10">
      <c r="E123" s="9"/>
    </row>
    <row r="124" spans="2:10">
      <c r="E124" s="9"/>
    </row>
    <row r="125" spans="2:10">
      <c r="E125" s="9"/>
    </row>
    <row r="126" spans="2:10">
      <c r="E126" s="9"/>
    </row>
  </sheetData>
  <mergeCells count="10">
    <mergeCell ref="B110:B115"/>
    <mergeCell ref="B76:B81"/>
    <mergeCell ref="B82:B87"/>
    <mergeCell ref="B90:B95"/>
    <mergeCell ref="B96:B101"/>
    <mergeCell ref="B48:B53"/>
    <mergeCell ref="B54:B59"/>
    <mergeCell ref="B62:B67"/>
    <mergeCell ref="B68:B73"/>
    <mergeCell ref="B104:B109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28B0A-8F9B-8D4A-828B-B6C2193582B0}">
  <dimension ref="A2:V54"/>
  <sheetViews>
    <sheetView tabSelected="1" zoomScale="80" zoomScaleNormal="80" workbookViewId="0">
      <selection activeCell="G58" sqref="G58"/>
    </sheetView>
  </sheetViews>
  <sheetFormatPr baseColWidth="10" defaultRowHeight="16"/>
  <cols>
    <col min="1" max="1" width="14" customWidth="1"/>
    <col min="2" max="2" width="25.1640625" customWidth="1"/>
  </cols>
  <sheetData>
    <row r="2" spans="1:9">
      <c r="A2" s="3" t="s">
        <v>37</v>
      </c>
    </row>
    <row r="3" spans="1:9">
      <c r="B3" s="3" t="s">
        <v>39</v>
      </c>
    </row>
    <row r="4" spans="1:9">
      <c r="B4" t="s">
        <v>2</v>
      </c>
      <c r="C4" s="35">
        <v>22.7</v>
      </c>
      <c r="D4" s="35">
        <v>19.5</v>
      </c>
      <c r="E4" s="35">
        <v>18.600000000000001</v>
      </c>
      <c r="F4" s="35">
        <v>20.100000000000001</v>
      </c>
      <c r="G4" s="35">
        <v>17.7</v>
      </c>
      <c r="H4" s="35">
        <v>17.899999999999999</v>
      </c>
      <c r="I4" s="2"/>
    </row>
    <row r="5" spans="1:9">
      <c r="B5" t="s">
        <v>3</v>
      </c>
      <c r="C5" s="2">
        <v>15.8</v>
      </c>
      <c r="D5" s="2">
        <v>13.7</v>
      </c>
      <c r="E5" s="2">
        <v>16.399999999999999</v>
      </c>
      <c r="F5" s="2">
        <v>15.9</v>
      </c>
      <c r="G5" s="2">
        <v>14.3</v>
      </c>
      <c r="H5" s="2">
        <v>14.3</v>
      </c>
      <c r="I5" s="2"/>
    </row>
    <row r="6" spans="1:9">
      <c r="B6" s="3" t="s">
        <v>39</v>
      </c>
      <c r="C6" s="2"/>
      <c r="D6" s="2"/>
      <c r="E6" s="2"/>
      <c r="F6" s="2"/>
      <c r="G6" s="2"/>
      <c r="H6" s="2"/>
      <c r="I6" s="2"/>
    </row>
    <row r="7" spans="1:9">
      <c r="B7" t="s">
        <v>26</v>
      </c>
      <c r="C7" s="2">
        <v>15.3</v>
      </c>
      <c r="D7" s="2">
        <v>17.899999999999999</v>
      </c>
      <c r="E7" s="2">
        <v>14.3</v>
      </c>
      <c r="F7" s="2">
        <v>16.5</v>
      </c>
      <c r="G7" s="2">
        <v>15.1</v>
      </c>
      <c r="H7" s="2">
        <v>18.2</v>
      </c>
      <c r="I7" s="2"/>
    </row>
    <row r="8" spans="1:9">
      <c r="B8" t="s">
        <v>27</v>
      </c>
      <c r="C8" s="2">
        <v>7.55</v>
      </c>
      <c r="D8" s="2">
        <v>6.53</v>
      </c>
      <c r="E8" s="2">
        <v>5.12</v>
      </c>
      <c r="F8" s="2">
        <v>6.34</v>
      </c>
      <c r="G8" s="2">
        <v>5.1100000000000003</v>
      </c>
      <c r="H8" s="2">
        <v>7.65</v>
      </c>
      <c r="I8" s="2"/>
    </row>
    <row r="9" spans="1:9">
      <c r="C9" s="2"/>
      <c r="D9" s="2"/>
      <c r="E9" s="2"/>
      <c r="F9" s="2"/>
      <c r="G9" s="2"/>
      <c r="H9" s="2"/>
      <c r="I9" s="2"/>
    </row>
    <row r="10" spans="1:9">
      <c r="A10" s="3" t="s">
        <v>36</v>
      </c>
      <c r="C10" s="2"/>
      <c r="D10" s="2"/>
      <c r="E10" s="2"/>
      <c r="F10" s="2"/>
      <c r="G10" s="2"/>
      <c r="H10" s="2"/>
      <c r="I10" s="2"/>
    </row>
    <row r="11" spans="1:9">
      <c r="B11" s="3" t="s">
        <v>39</v>
      </c>
    </row>
    <row r="12" spans="1:9">
      <c r="B12" t="s">
        <v>43</v>
      </c>
      <c r="C12">
        <v>19</v>
      </c>
      <c r="D12">
        <v>20.7</v>
      </c>
      <c r="E12">
        <v>18.3</v>
      </c>
      <c r="F12">
        <v>21.6</v>
      </c>
      <c r="G12">
        <v>18.7</v>
      </c>
      <c r="H12">
        <v>22</v>
      </c>
    </row>
    <row r="13" spans="1:9">
      <c r="B13" t="s">
        <v>44</v>
      </c>
      <c r="C13">
        <v>25.6</v>
      </c>
      <c r="D13">
        <v>24.6</v>
      </c>
      <c r="E13">
        <v>26.9</v>
      </c>
      <c r="F13">
        <v>27.1</v>
      </c>
      <c r="G13">
        <v>24.1</v>
      </c>
      <c r="H13">
        <v>23.2</v>
      </c>
    </row>
    <row r="15" spans="1:9">
      <c r="B15" s="3" t="s">
        <v>45</v>
      </c>
    </row>
    <row r="16" spans="1:9">
      <c r="B16" t="s">
        <v>43</v>
      </c>
      <c r="C16">
        <v>13.3</v>
      </c>
      <c r="D16">
        <v>13.9</v>
      </c>
      <c r="E16">
        <v>14.4</v>
      </c>
      <c r="F16">
        <v>15.1</v>
      </c>
      <c r="G16">
        <v>14.1</v>
      </c>
      <c r="H16">
        <v>13.1</v>
      </c>
    </row>
    <row r="17" spans="1:14">
      <c r="B17" t="s">
        <v>44</v>
      </c>
      <c r="C17">
        <v>18.399999999999999</v>
      </c>
      <c r="D17">
        <v>17.8</v>
      </c>
      <c r="E17">
        <v>19.2</v>
      </c>
      <c r="F17">
        <v>17.5</v>
      </c>
      <c r="G17">
        <v>16.3</v>
      </c>
      <c r="H17">
        <v>17.600000000000001</v>
      </c>
    </row>
    <row r="19" spans="1:14">
      <c r="A19" s="3" t="s">
        <v>38</v>
      </c>
    </row>
    <row r="20" spans="1:14">
      <c r="B20" s="3" t="s">
        <v>28</v>
      </c>
      <c r="I20" s="6"/>
      <c r="J20" s="6"/>
      <c r="K20" s="6"/>
      <c r="L20" s="6"/>
      <c r="M20" s="6"/>
      <c r="N20" s="6"/>
    </row>
    <row r="21" spans="1:14">
      <c r="B21" t="s">
        <v>2</v>
      </c>
      <c r="C21">
        <v>0.36</v>
      </c>
      <c r="D21">
        <v>0.27</v>
      </c>
      <c r="E21">
        <v>0.22</v>
      </c>
      <c r="F21">
        <v>0.31</v>
      </c>
      <c r="G21">
        <v>0.28000000000000003</v>
      </c>
      <c r="H21">
        <v>0.33</v>
      </c>
    </row>
    <row r="22" spans="1:14">
      <c r="B22" t="s">
        <v>3</v>
      </c>
      <c r="C22">
        <v>0.11</v>
      </c>
      <c r="D22">
        <v>0.15</v>
      </c>
      <c r="E22">
        <v>0.1</v>
      </c>
      <c r="F22">
        <v>0.22</v>
      </c>
      <c r="G22">
        <v>0.19</v>
      </c>
      <c r="H22">
        <v>0.12</v>
      </c>
    </row>
    <row r="24" spans="1:14">
      <c r="B24" s="3" t="s">
        <v>29</v>
      </c>
    </row>
    <row r="25" spans="1:14">
      <c r="B25" t="s">
        <v>26</v>
      </c>
      <c r="C25" s="7" t="s">
        <v>30</v>
      </c>
      <c r="D25">
        <v>54.3</v>
      </c>
      <c r="E25">
        <v>49.6</v>
      </c>
      <c r="F25">
        <v>66.099999999999994</v>
      </c>
      <c r="G25">
        <v>52.3</v>
      </c>
      <c r="H25">
        <v>55.5</v>
      </c>
    </row>
    <row r="26" spans="1:14">
      <c r="B26" t="s">
        <v>27</v>
      </c>
      <c r="C26">
        <v>41.2</v>
      </c>
      <c r="D26">
        <v>39.1</v>
      </c>
      <c r="E26">
        <v>36.5</v>
      </c>
      <c r="F26">
        <v>43.5</v>
      </c>
      <c r="G26">
        <v>50.1</v>
      </c>
      <c r="H26">
        <v>45.9</v>
      </c>
    </row>
    <row r="28" spans="1:14">
      <c r="B28" s="3" t="s">
        <v>41</v>
      </c>
    </row>
    <row r="29" spans="1:14">
      <c r="B29" t="s">
        <v>26</v>
      </c>
      <c r="C29">
        <v>82</v>
      </c>
      <c r="D29">
        <v>78.3</v>
      </c>
      <c r="E29">
        <v>75.599999999999994</v>
      </c>
      <c r="F29">
        <v>80.3</v>
      </c>
      <c r="G29">
        <v>73.400000000000006</v>
      </c>
      <c r="H29">
        <v>71.2</v>
      </c>
    </row>
    <row r="30" spans="1:14">
      <c r="B30" t="s">
        <v>27</v>
      </c>
      <c r="C30">
        <v>66.8</v>
      </c>
      <c r="D30">
        <v>70.3</v>
      </c>
      <c r="E30">
        <v>69.900000000000006</v>
      </c>
      <c r="F30">
        <v>62.5</v>
      </c>
      <c r="G30">
        <v>61.3</v>
      </c>
      <c r="H30">
        <v>65.5</v>
      </c>
    </row>
    <row r="32" spans="1:14">
      <c r="A32" s="3" t="s">
        <v>40</v>
      </c>
    </row>
    <row r="33" spans="1:22" ht="17">
      <c r="B33" s="11" t="s">
        <v>42</v>
      </c>
    </row>
    <row r="34" spans="1:22">
      <c r="B34" s="2" t="s">
        <v>2</v>
      </c>
      <c r="C34" s="19">
        <v>144</v>
      </c>
      <c r="D34" s="19">
        <v>124</v>
      </c>
      <c r="E34" s="19">
        <v>76</v>
      </c>
      <c r="F34" s="19">
        <v>75</v>
      </c>
      <c r="G34" s="19">
        <v>96</v>
      </c>
      <c r="H34" s="19">
        <v>68</v>
      </c>
      <c r="I34" s="19">
        <v>54</v>
      </c>
      <c r="J34" s="19">
        <v>58</v>
      </c>
      <c r="K34" s="19">
        <v>52</v>
      </c>
      <c r="L34" s="19">
        <v>49</v>
      </c>
      <c r="M34" s="19">
        <v>83</v>
      </c>
      <c r="N34" s="19">
        <v>132</v>
      </c>
      <c r="O34" s="19">
        <v>29</v>
      </c>
      <c r="P34" s="19">
        <v>82</v>
      </c>
      <c r="Q34" s="19">
        <v>31</v>
      </c>
      <c r="R34" s="19">
        <v>128</v>
      </c>
      <c r="S34" s="19">
        <v>19</v>
      </c>
      <c r="T34" s="19">
        <v>18</v>
      </c>
      <c r="U34" s="19">
        <v>117</v>
      </c>
      <c r="V34" s="19">
        <v>57</v>
      </c>
    </row>
    <row r="35" spans="1:22">
      <c r="A35" s="2"/>
      <c r="B35" s="2" t="s">
        <v>3</v>
      </c>
      <c r="C35" s="18">
        <v>34</v>
      </c>
      <c r="D35" s="18">
        <v>42</v>
      </c>
      <c r="E35" s="18">
        <v>32</v>
      </c>
      <c r="F35" s="18">
        <v>33</v>
      </c>
      <c r="G35" s="18">
        <v>41</v>
      </c>
      <c r="H35" s="18">
        <v>36</v>
      </c>
      <c r="I35" s="18">
        <v>23</v>
      </c>
      <c r="J35" s="18">
        <v>26</v>
      </c>
      <c r="K35" s="18">
        <v>21</v>
      </c>
      <c r="L35" s="18">
        <v>14</v>
      </c>
      <c r="M35" s="18">
        <v>14</v>
      </c>
      <c r="N35" s="18">
        <v>16</v>
      </c>
      <c r="O35" s="18">
        <v>18</v>
      </c>
      <c r="P35" s="18">
        <v>19</v>
      </c>
      <c r="Q35" s="18">
        <v>17</v>
      </c>
      <c r="R35" s="18">
        <v>18</v>
      </c>
      <c r="S35" s="18">
        <v>19</v>
      </c>
      <c r="T35" s="18">
        <v>20</v>
      </c>
      <c r="U35" s="18">
        <v>21</v>
      </c>
      <c r="V35" s="18">
        <v>11</v>
      </c>
    </row>
    <row r="51" spans="3:4">
      <c r="D51" s="9"/>
    </row>
    <row r="52" spans="3:4">
      <c r="D52" s="9"/>
    </row>
    <row r="53" spans="3:4">
      <c r="D53" s="9"/>
    </row>
    <row r="54" spans="3:4">
      <c r="C54" s="10"/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6FF6A-A37A-0445-A022-359D777AAEEB}">
  <dimension ref="B1:Q15"/>
  <sheetViews>
    <sheetView workbookViewId="0">
      <selection activeCell="I25" sqref="I24:I25"/>
    </sheetView>
  </sheetViews>
  <sheetFormatPr baseColWidth="10" defaultRowHeight="16"/>
  <sheetData>
    <row r="1" spans="2:17">
      <c r="B1" t="s">
        <v>135</v>
      </c>
      <c r="H1" t="s">
        <v>136</v>
      </c>
      <c r="N1" t="s">
        <v>137</v>
      </c>
    </row>
    <row r="2" spans="2:17">
      <c r="B2" s="28" t="s">
        <v>2</v>
      </c>
      <c r="C2" s="28" t="s">
        <v>3</v>
      </c>
      <c r="D2" s="28" t="s">
        <v>138</v>
      </c>
      <c r="E2" s="28" t="s">
        <v>139</v>
      </c>
      <c r="H2" s="28" t="s">
        <v>2</v>
      </c>
      <c r="I2" s="28" t="s">
        <v>3</v>
      </c>
      <c r="J2" s="28" t="s">
        <v>138</v>
      </c>
      <c r="K2" s="28" t="s">
        <v>139</v>
      </c>
      <c r="N2">
        <v>31078.865000000002</v>
      </c>
      <c r="O2">
        <v>31093.885999999999</v>
      </c>
      <c r="P2">
        <v>31552.472000000002</v>
      </c>
      <c r="Q2">
        <v>32564.278999999999</v>
      </c>
    </row>
    <row r="3" spans="2:17">
      <c r="B3">
        <v>16059.894</v>
      </c>
      <c r="C3">
        <v>17188.601999999999</v>
      </c>
      <c r="D3">
        <v>5550.116</v>
      </c>
      <c r="E3">
        <v>37645.25</v>
      </c>
      <c r="H3">
        <v>11346.56</v>
      </c>
      <c r="I3">
        <v>12390.016</v>
      </c>
      <c r="J3">
        <v>36618.906999999999</v>
      </c>
      <c r="K3">
        <v>25886.35</v>
      </c>
    </row>
    <row r="4" spans="2:17">
      <c r="B4">
        <v>8930.4179999999997</v>
      </c>
      <c r="C4">
        <v>7206.0540000000001</v>
      </c>
      <c r="D4">
        <v>3284.3049999999998</v>
      </c>
      <c r="E4">
        <v>14415.245999999999</v>
      </c>
      <c r="H4">
        <v>6553.8320000000003</v>
      </c>
      <c r="I4">
        <v>7223.8230000000003</v>
      </c>
      <c r="J4">
        <v>22330.35</v>
      </c>
      <c r="K4">
        <v>13056.852999999999</v>
      </c>
    </row>
    <row r="5" spans="2:17">
      <c r="B5">
        <v>4866.125</v>
      </c>
      <c r="C5">
        <v>5005.8320000000003</v>
      </c>
      <c r="D5">
        <v>1935.74</v>
      </c>
      <c r="E5">
        <v>14938.723</v>
      </c>
      <c r="H5">
        <v>5283.4179999999997</v>
      </c>
      <c r="I5">
        <v>6069.7820000000002</v>
      </c>
      <c r="J5">
        <v>20950.844000000001</v>
      </c>
      <c r="K5">
        <v>10166.781999999999</v>
      </c>
    </row>
    <row r="8" spans="2:17">
      <c r="B8">
        <f>B3/$N$2</f>
        <v>0.51674647706729315</v>
      </c>
      <c r="C8">
        <f>C3/$O$2</f>
        <v>0.55279684244034344</v>
      </c>
      <c r="D8">
        <f>D3/$P$2</f>
        <v>0.17590114650921804</v>
      </c>
      <c r="E8">
        <f>E3/$Q$2</f>
        <v>1.1560289727280619</v>
      </c>
      <c r="H8">
        <f>H3/$N$2</f>
        <v>0.36508926564724931</v>
      </c>
      <c r="I8">
        <f>I3/$O$2</f>
        <v>0.39847113352123309</v>
      </c>
      <c r="J8">
        <f>J3/$P$2</f>
        <v>1.1605717295304152</v>
      </c>
      <c r="K8">
        <f>K3/$Q$2</f>
        <v>0.79493085045733702</v>
      </c>
      <c r="N8">
        <f>H8/B8</f>
        <v>0.70651524848171465</v>
      </c>
      <c r="O8">
        <f t="shared" ref="O8:Q10" si="0">I8/C8</f>
        <v>0.72082744134746968</v>
      </c>
      <c r="P8">
        <f t="shared" si="0"/>
        <v>6.597863359973017</v>
      </c>
      <c r="Q8">
        <f t="shared" si="0"/>
        <v>0.68763921079020596</v>
      </c>
    </row>
    <row r="9" spans="2:17">
      <c r="B9">
        <f>B4/$N$2</f>
        <v>0.28734698001358799</v>
      </c>
      <c r="C9">
        <f>C4/$O$2</f>
        <v>0.23175147680158087</v>
      </c>
      <c r="D9">
        <f t="shared" ref="D9:D10" si="1">D4/$P$2</f>
        <v>0.10409025955240526</v>
      </c>
      <c r="E9">
        <f t="shared" ref="E9:E10" si="2">E4/$Q$2</f>
        <v>0.44267051022379461</v>
      </c>
      <c r="H9">
        <f>H4/$N$2</f>
        <v>0.21087745643220884</v>
      </c>
      <c r="I9">
        <f t="shared" ref="I9:I10" si="3">I4/$O$2</f>
        <v>0.23232293962871031</v>
      </c>
      <c r="J9">
        <f t="shared" ref="J9:J10" si="4">J4/$P$2</f>
        <v>0.70772109392886862</v>
      </c>
      <c r="K9">
        <f t="shared" ref="K9:K10" si="5">K4/$Q$2</f>
        <v>0.40095630552729267</v>
      </c>
      <c r="N9">
        <f t="shared" ref="N9:N10" si="6">H9/B9</f>
        <v>0.73387740641031596</v>
      </c>
      <c r="O9">
        <f t="shared" si="0"/>
        <v>1.0024658433034224</v>
      </c>
      <c r="P9">
        <f t="shared" si="0"/>
        <v>6.7991097050974254</v>
      </c>
      <c r="Q9">
        <f t="shared" si="0"/>
        <v>0.9057669220490584</v>
      </c>
    </row>
    <row r="10" spans="2:17">
      <c r="B10">
        <f t="shared" ref="B10" si="7">B5/$N$2</f>
        <v>0.1565734462954165</v>
      </c>
      <c r="C10">
        <f t="shared" ref="C10" si="8">C5/$O$2</f>
        <v>0.16099087775648244</v>
      </c>
      <c r="D10">
        <f t="shared" si="1"/>
        <v>6.134986824487159E-2</v>
      </c>
      <c r="E10">
        <f t="shared" si="2"/>
        <v>0.45874570107939439</v>
      </c>
      <c r="H10">
        <f t="shared" ref="H10" si="9">H5/$N$2</f>
        <v>0.17000035232946889</v>
      </c>
      <c r="I10">
        <f t="shared" si="3"/>
        <v>0.19520821553150353</v>
      </c>
      <c r="J10">
        <f t="shared" si="4"/>
        <v>0.66400008214887252</v>
      </c>
      <c r="K10">
        <f t="shared" si="5"/>
        <v>0.31220657457209477</v>
      </c>
      <c r="N10">
        <f t="shared" si="6"/>
        <v>1.0857546815998356</v>
      </c>
      <c r="O10">
        <f t="shared" si="0"/>
        <v>1.2125420909051681</v>
      </c>
      <c r="P10">
        <f t="shared" si="0"/>
        <v>10.823170467108186</v>
      </c>
      <c r="Q10">
        <f t="shared" si="0"/>
        <v>0.68056566816320241</v>
      </c>
    </row>
    <row r="13" spans="2:17">
      <c r="B13">
        <f>B8/$B$8</f>
        <v>1</v>
      </c>
      <c r="C13">
        <f>C8/$B$8</f>
        <v>1.0697641241361684</v>
      </c>
      <c r="D13">
        <f t="shared" ref="D13:E13" si="10">D8/$B$8</f>
        <v>0.34040124957893303</v>
      </c>
      <c r="E13">
        <f t="shared" si="10"/>
        <v>2.237129857737798</v>
      </c>
      <c r="H13">
        <f>H8/$H$8</f>
        <v>1</v>
      </c>
      <c r="I13">
        <f t="shared" ref="I13:K13" si="11">I8/$H$8</f>
        <v>1.0914348106477541</v>
      </c>
      <c r="J13">
        <f t="shared" si="11"/>
        <v>3.17887113846772</v>
      </c>
      <c r="K13">
        <f t="shared" si="11"/>
        <v>2.1773602383188182</v>
      </c>
    </row>
    <row r="14" spans="2:17">
      <c r="B14">
        <f>B9/$B$9</f>
        <v>1</v>
      </c>
      <c r="C14">
        <f>C9/$B$9</f>
        <v>0.80652135891813392</v>
      </c>
      <c r="D14">
        <f>D9/$B$9</f>
        <v>0.3622458796938916</v>
      </c>
      <c r="E14">
        <f t="shared" ref="E14" si="12">E9/$B$9</f>
        <v>1.5405434579575596</v>
      </c>
      <c r="H14">
        <f>H9/$H$9</f>
        <v>1</v>
      </c>
      <c r="I14">
        <f t="shared" ref="I14:K14" si="13">I9/$H$9</f>
        <v>1.1016964238820643</v>
      </c>
      <c r="J14">
        <f t="shared" si="13"/>
        <v>3.3560775338561664</v>
      </c>
      <c r="K14">
        <f t="shared" si="13"/>
        <v>1.9013711200380909</v>
      </c>
    </row>
    <row r="15" spans="2:17">
      <c r="B15">
        <f>B10/$B$10</f>
        <v>1</v>
      </c>
      <c r="C15">
        <f t="shared" ref="C15:E15" si="14">C10/$B$10</f>
        <v>1.0282131585245387</v>
      </c>
      <c r="D15">
        <f t="shared" si="14"/>
        <v>0.39182805064607901</v>
      </c>
      <c r="E15">
        <f t="shared" si="14"/>
        <v>2.9299074136354601</v>
      </c>
      <c r="H15">
        <f>H10/$H$10</f>
        <v>1</v>
      </c>
      <c r="I15">
        <f t="shared" ref="I15:K15" si="15">I10/$H$10</f>
        <v>1.1482812409304928</v>
      </c>
      <c r="J15">
        <f t="shared" si="15"/>
        <v>3.9058747411417611</v>
      </c>
      <c r="K15">
        <f t="shared" si="15"/>
        <v>1.8365054559829579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48AAD-DED0-744E-B8E8-662C86C7EFE0}">
  <dimension ref="A2:J13"/>
  <sheetViews>
    <sheetView workbookViewId="0">
      <selection activeCell="J19" sqref="J19"/>
    </sheetView>
  </sheetViews>
  <sheetFormatPr baseColWidth="10" defaultRowHeight="16"/>
  <cols>
    <col min="2" max="2" width="22" customWidth="1"/>
    <col min="3" max="3" width="11.33203125" customWidth="1"/>
  </cols>
  <sheetData>
    <row r="2" spans="1:10">
      <c r="C2" s="1"/>
    </row>
    <row r="3" spans="1:10">
      <c r="A3" s="3" t="s">
        <v>123</v>
      </c>
    </row>
    <row r="4" spans="1:10">
      <c r="B4" s="14" t="s">
        <v>46</v>
      </c>
      <c r="C4" s="21"/>
      <c r="D4" s="2"/>
      <c r="E4" s="2"/>
      <c r="F4" s="2"/>
      <c r="G4" s="2"/>
      <c r="H4" s="2"/>
      <c r="I4" s="2"/>
      <c r="J4" s="2"/>
    </row>
    <row r="5" spans="1:10">
      <c r="B5" s="13" t="s">
        <v>1</v>
      </c>
      <c r="C5" s="21">
        <v>1.27</v>
      </c>
      <c r="D5" s="21">
        <v>0.73</v>
      </c>
      <c r="E5" s="21">
        <v>1.1100000000000001</v>
      </c>
      <c r="F5" s="21">
        <v>0.89</v>
      </c>
      <c r="G5" s="21">
        <v>1.18</v>
      </c>
      <c r="H5" s="21">
        <v>0.82</v>
      </c>
      <c r="I5" s="2"/>
      <c r="J5" s="2"/>
    </row>
    <row r="6" spans="1:10">
      <c r="B6" s="13" t="s">
        <v>0</v>
      </c>
      <c r="C6" s="21">
        <v>4.92</v>
      </c>
      <c r="D6" s="21">
        <v>2.17</v>
      </c>
      <c r="E6" s="21">
        <v>5.13</v>
      </c>
      <c r="F6" s="21">
        <v>4.43</v>
      </c>
      <c r="G6" s="21">
        <v>3.95</v>
      </c>
      <c r="H6" s="21">
        <v>2.98</v>
      </c>
      <c r="I6" s="2"/>
      <c r="J6" s="2"/>
    </row>
    <row r="7" spans="1:10">
      <c r="A7" s="3" t="s">
        <v>47</v>
      </c>
      <c r="B7" s="33" t="s">
        <v>124</v>
      </c>
      <c r="C7" s="21"/>
      <c r="D7" s="2"/>
      <c r="E7" s="2"/>
      <c r="F7" s="2"/>
      <c r="G7" s="2"/>
      <c r="H7" s="2"/>
      <c r="I7" s="2"/>
      <c r="J7" s="2"/>
    </row>
    <row r="8" spans="1:10">
      <c r="B8" s="32" t="s">
        <v>1</v>
      </c>
      <c r="C8" s="21">
        <v>1.0596588573617367</v>
      </c>
      <c r="D8" s="2">
        <v>0.99925229627787759</v>
      </c>
      <c r="E8" s="2">
        <v>1.0485511104716128</v>
      </c>
      <c r="F8" s="2">
        <v>0.95285607812460926</v>
      </c>
      <c r="G8" s="2">
        <v>0.96791731090528976</v>
      </c>
      <c r="H8" s="2">
        <v>0.97176434685887436</v>
      </c>
      <c r="I8" s="2"/>
      <c r="J8" s="2"/>
    </row>
    <row r="9" spans="1:10">
      <c r="B9" s="32" t="s">
        <v>0</v>
      </c>
      <c r="C9" s="21">
        <v>2.3342180156886054</v>
      </c>
      <c r="D9" s="2">
        <v>2.0573671978244743</v>
      </c>
      <c r="E9" s="2">
        <v>2.1202443170582526</v>
      </c>
      <c r="F9" s="2">
        <v>1.9765027625437503</v>
      </c>
      <c r="G9" s="2">
        <v>1.9253349880561261</v>
      </c>
      <c r="H9" s="2">
        <v>1.9084986718202326</v>
      </c>
      <c r="I9" s="2"/>
      <c r="J9" s="2"/>
    </row>
    <row r="10" spans="1:10">
      <c r="C10" s="2"/>
      <c r="D10" s="2"/>
      <c r="E10" s="2"/>
      <c r="F10" s="2"/>
      <c r="G10" s="2"/>
      <c r="H10" s="2"/>
      <c r="I10" s="2"/>
      <c r="J10" s="2"/>
    </row>
    <row r="11" spans="1:10">
      <c r="B11" s="33" t="s">
        <v>125</v>
      </c>
      <c r="C11" s="2"/>
      <c r="D11" s="2"/>
      <c r="E11" s="2"/>
      <c r="F11" s="2"/>
      <c r="G11" s="2"/>
      <c r="H11" s="2"/>
      <c r="I11" s="2"/>
      <c r="J11" s="2"/>
    </row>
    <row r="12" spans="1:10">
      <c r="B12" s="32" t="s">
        <v>1</v>
      </c>
      <c r="C12">
        <v>1.0227925446861688</v>
      </c>
      <c r="D12">
        <v>0.99794201426052842</v>
      </c>
      <c r="E12">
        <v>0.98555385626692593</v>
      </c>
      <c r="F12">
        <v>0.94176633184474634</v>
      </c>
      <c r="G12">
        <v>1.0118198067170514</v>
      </c>
      <c r="H12">
        <v>1.0401254462245804</v>
      </c>
    </row>
    <row r="13" spans="1:10">
      <c r="B13" s="32" t="s">
        <v>0</v>
      </c>
      <c r="C13">
        <v>1.9197155809456796</v>
      </c>
      <c r="D13">
        <v>1.8611326382118043</v>
      </c>
      <c r="E13">
        <v>1.9476012558393156</v>
      </c>
      <c r="F13">
        <v>2.1426318025743476</v>
      </c>
      <c r="G13">
        <v>2.3805343908070031</v>
      </c>
      <c r="H13">
        <v>2.580073226114818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4057F-1620-7D47-B3C7-89E3FC6969D5}">
  <dimension ref="B2:M7"/>
  <sheetViews>
    <sheetView workbookViewId="0">
      <selection activeCell="F14" sqref="F14"/>
    </sheetView>
  </sheetViews>
  <sheetFormatPr baseColWidth="10" defaultRowHeight="16"/>
  <sheetData>
    <row r="2" spans="2:13">
      <c r="B2" t="s">
        <v>120</v>
      </c>
    </row>
    <row r="3" spans="2:13">
      <c r="B3" s="22">
        <v>5.65</v>
      </c>
      <c r="C3" s="22">
        <v>6.75</v>
      </c>
      <c r="D3" s="22">
        <v>4.99</v>
      </c>
      <c r="E3" s="22">
        <v>3.95</v>
      </c>
      <c r="F3" s="22">
        <v>5.55</v>
      </c>
      <c r="G3" s="22">
        <v>6.12</v>
      </c>
    </row>
    <row r="4" spans="2:13">
      <c r="B4" s="22">
        <v>3.31</v>
      </c>
      <c r="C4" s="22">
        <v>4.33</v>
      </c>
      <c r="D4" s="22">
        <v>3.85</v>
      </c>
      <c r="E4" s="22">
        <v>4.62</v>
      </c>
      <c r="F4" s="22">
        <v>5.01</v>
      </c>
      <c r="G4" s="22">
        <v>4.0999999999999996</v>
      </c>
    </row>
    <row r="5" spans="2:13">
      <c r="B5" t="s">
        <v>121</v>
      </c>
    </row>
    <row r="6" spans="2:13">
      <c r="B6" s="22">
        <v>31.6</v>
      </c>
      <c r="C6" s="22">
        <v>29.3</v>
      </c>
      <c r="D6" s="22">
        <v>35.6</v>
      </c>
      <c r="E6" s="22">
        <v>27.8</v>
      </c>
      <c r="F6" s="22">
        <v>24.3</v>
      </c>
      <c r="G6" s="22">
        <v>32.200000000000003</v>
      </c>
    </row>
    <row r="7" spans="2:13">
      <c r="B7" s="22">
        <v>23.9</v>
      </c>
      <c r="C7" s="22">
        <v>22.2</v>
      </c>
      <c r="D7" s="22">
        <v>20.100000000000001</v>
      </c>
      <c r="E7" s="22">
        <v>27.9</v>
      </c>
      <c r="F7" s="22">
        <v>25.4</v>
      </c>
      <c r="G7" s="22">
        <v>23.5</v>
      </c>
      <c r="H7" s="22"/>
      <c r="I7" s="22"/>
      <c r="J7" s="22"/>
      <c r="K7" s="22"/>
      <c r="L7" s="22"/>
      <c r="M7" s="22"/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3FDD9-4FCF-3648-A1DC-5858DDC53083}">
  <dimension ref="B5:W40"/>
  <sheetViews>
    <sheetView topLeftCell="A16" workbookViewId="0">
      <selection activeCell="B42" sqref="B42"/>
    </sheetView>
  </sheetViews>
  <sheetFormatPr baseColWidth="10" defaultRowHeight="16"/>
  <cols>
    <col min="1" max="1" width="15" customWidth="1"/>
  </cols>
  <sheetData>
    <row r="5" spans="2:22">
      <c r="B5" s="3" t="s">
        <v>128</v>
      </c>
    </row>
    <row r="6" spans="2:22">
      <c r="C6" s="3" t="s">
        <v>15</v>
      </c>
    </row>
    <row r="7" spans="2:22">
      <c r="C7" t="s">
        <v>8</v>
      </c>
      <c r="D7" s="22">
        <v>18.8</v>
      </c>
      <c r="E7" s="22">
        <v>24.1</v>
      </c>
      <c r="F7" s="22">
        <v>20.9</v>
      </c>
      <c r="G7" s="22">
        <v>21.5</v>
      </c>
      <c r="H7" s="22">
        <v>19.600000000000001</v>
      </c>
      <c r="I7" s="22">
        <v>22.9</v>
      </c>
    </row>
    <row r="8" spans="2:22">
      <c r="C8" t="s">
        <v>9</v>
      </c>
      <c r="D8" s="22">
        <v>17.600000000000001</v>
      </c>
      <c r="E8" s="22">
        <v>22.9</v>
      </c>
      <c r="F8" s="22">
        <v>21.7</v>
      </c>
      <c r="G8" s="22">
        <v>19.8</v>
      </c>
      <c r="H8" s="22">
        <v>22.8</v>
      </c>
      <c r="I8" s="22">
        <v>24.7</v>
      </c>
    </row>
    <row r="10" spans="2:22">
      <c r="C10" s="3" t="s">
        <v>126</v>
      </c>
    </row>
    <row r="11" spans="2:22">
      <c r="C11" t="s">
        <v>8</v>
      </c>
      <c r="D11" s="22">
        <v>32.299999999999997</v>
      </c>
      <c r="E11" s="22">
        <v>36.799999999999997</v>
      </c>
      <c r="F11" s="22">
        <v>33.200000000000003</v>
      </c>
      <c r="G11" s="22">
        <v>32.799999999999997</v>
      </c>
      <c r="H11" s="22">
        <v>31.3</v>
      </c>
      <c r="I11" s="22">
        <v>27.5</v>
      </c>
    </row>
    <row r="12" spans="2:22">
      <c r="C12" t="s">
        <v>9</v>
      </c>
      <c r="D12" s="22">
        <v>34.4</v>
      </c>
      <c r="E12" s="22">
        <v>29.9</v>
      </c>
      <c r="F12" s="22">
        <v>32.299999999999997</v>
      </c>
      <c r="G12" s="22">
        <v>35.1</v>
      </c>
      <c r="H12" s="22">
        <v>32.9</v>
      </c>
      <c r="I12" s="22">
        <v>34.700000000000003</v>
      </c>
    </row>
    <row r="13" spans="2:22">
      <c r="B13" s="3" t="s">
        <v>134</v>
      </c>
    </row>
    <row r="14" spans="2:22">
      <c r="B14" t="s">
        <v>60</v>
      </c>
      <c r="C14" s="27">
        <v>0</v>
      </c>
      <c r="D14" s="27">
        <v>5</v>
      </c>
      <c r="E14" s="27">
        <v>10</v>
      </c>
      <c r="F14" s="27">
        <v>15</v>
      </c>
      <c r="G14" s="27">
        <v>30</v>
      </c>
      <c r="H14" s="27">
        <v>60</v>
      </c>
      <c r="I14" s="27">
        <v>90</v>
      </c>
      <c r="J14" s="27">
        <v>120</v>
      </c>
    </row>
    <row r="15" spans="2:22">
      <c r="B15" s="31" t="s">
        <v>8</v>
      </c>
      <c r="C15" s="22">
        <v>1</v>
      </c>
      <c r="D15" s="22">
        <v>2.1585369999999999</v>
      </c>
      <c r="E15" s="22">
        <v>3.054878</v>
      </c>
      <c r="F15" s="22">
        <v>3.7317070000000001</v>
      </c>
      <c r="G15" s="22">
        <v>3.7317070000000001</v>
      </c>
      <c r="H15" s="22">
        <v>2.7256100000000001</v>
      </c>
      <c r="I15" s="22">
        <v>2.2682929999999999</v>
      </c>
      <c r="J15" s="22">
        <v>2.0670730000000002</v>
      </c>
    </row>
    <row r="16" spans="2:22">
      <c r="B16" s="31"/>
      <c r="C16" s="22">
        <v>1</v>
      </c>
      <c r="D16" s="22">
        <v>1.9520550000000001</v>
      </c>
      <c r="E16" s="22">
        <v>2.6301369999999999</v>
      </c>
      <c r="F16" s="22">
        <v>3.1438359999999999</v>
      </c>
      <c r="G16" s="22">
        <v>3.6369859999999998</v>
      </c>
      <c r="H16" s="22">
        <v>2.8767119999999999</v>
      </c>
      <c r="I16" s="22">
        <v>2.1780819999999999</v>
      </c>
      <c r="J16" s="22">
        <v>2.5273970000000001</v>
      </c>
      <c r="K16" s="22"/>
      <c r="L16" s="22"/>
      <c r="M16" s="27"/>
      <c r="N16" s="22"/>
      <c r="O16" s="22"/>
      <c r="P16" s="22"/>
      <c r="Q16" s="22"/>
      <c r="R16" s="22"/>
      <c r="S16" s="22"/>
      <c r="T16" s="22"/>
      <c r="U16" s="22"/>
      <c r="V16" s="22"/>
    </row>
    <row r="17" spans="2:23">
      <c r="B17" s="31"/>
      <c r="C17" s="22">
        <v>1</v>
      </c>
      <c r="D17" s="22">
        <v>2.1296300000000001</v>
      </c>
      <c r="E17" s="22">
        <v>2.8518520000000001</v>
      </c>
      <c r="F17" s="22">
        <v>3.6481479999999999</v>
      </c>
      <c r="G17" s="22">
        <v>4.0185180000000003</v>
      </c>
      <c r="H17" s="22">
        <v>3.2777780000000001</v>
      </c>
      <c r="I17" s="22">
        <v>2.6481479999999999</v>
      </c>
      <c r="J17" s="22">
        <v>2.7407409999999999</v>
      </c>
      <c r="K17" s="22"/>
      <c r="L17" s="22"/>
      <c r="M17" s="27"/>
      <c r="N17" s="22"/>
      <c r="O17" s="22"/>
      <c r="P17" s="22"/>
      <c r="Q17" s="22"/>
      <c r="R17" s="22"/>
      <c r="S17" s="22"/>
      <c r="T17" s="22"/>
      <c r="U17" s="22"/>
      <c r="V17" s="22"/>
    </row>
    <row r="18" spans="2:23">
      <c r="B18" s="31"/>
      <c r="C18" s="22">
        <v>1</v>
      </c>
      <c r="D18" s="22">
        <v>1.6440680000000001</v>
      </c>
      <c r="E18" s="22">
        <v>2.372881</v>
      </c>
      <c r="F18" s="22">
        <v>3.1016949999999999</v>
      </c>
      <c r="G18" s="22">
        <v>3.372881</v>
      </c>
      <c r="H18" s="22">
        <v>2.2033900000000002</v>
      </c>
      <c r="I18" s="22">
        <v>1.5254239999999999</v>
      </c>
      <c r="J18" s="22">
        <v>1.3559319999999999</v>
      </c>
      <c r="K18" s="22"/>
      <c r="L18" s="22"/>
      <c r="M18" s="27"/>
      <c r="N18" s="22"/>
      <c r="O18" s="22"/>
      <c r="P18" s="22"/>
      <c r="Q18" s="22"/>
      <c r="R18" s="22"/>
      <c r="S18" s="22"/>
      <c r="T18" s="22"/>
      <c r="U18" s="22"/>
      <c r="V18" s="22"/>
    </row>
    <row r="19" spans="2:23">
      <c r="B19" s="31"/>
      <c r="C19" s="22">
        <v>1</v>
      </c>
      <c r="D19" s="22">
        <v>2.046875</v>
      </c>
      <c r="E19" s="22">
        <v>3.59375</v>
      </c>
      <c r="F19" s="22">
        <v>3.8125</v>
      </c>
      <c r="G19" s="22">
        <v>3.40625</v>
      </c>
      <c r="H19" s="22">
        <v>2.984375</v>
      </c>
      <c r="I19" s="22">
        <v>1.8125</v>
      </c>
      <c r="J19" s="22">
        <v>1.296875</v>
      </c>
      <c r="K19" s="22"/>
      <c r="L19" s="22"/>
      <c r="M19" s="27"/>
      <c r="N19" s="22"/>
      <c r="O19" s="22"/>
      <c r="P19" s="22"/>
      <c r="Q19" s="22"/>
      <c r="R19" s="22"/>
      <c r="S19" s="22"/>
      <c r="T19" s="22"/>
      <c r="U19" s="22"/>
      <c r="V19" s="22"/>
    </row>
    <row r="20" spans="2:23">
      <c r="B20" s="31"/>
      <c r="C20" s="22">
        <v>1</v>
      </c>
      <c r="D20" s="22">
        <v>1.8103450000000001</v>
      </c>
      <c r="E20" s="22">
        <v>2.3448280000000001</v>
      </c>
      <c r="F20" s="22">
        <v>2.7586210000000002</v>
      </c>
      <c r="G20" s="22">
        <v>3.0344829999999998</v>
      </c>
      <c r="H20" s="22">
        <v>2.3275860000000002</v>
      </c>
      <c r="I20" s="22">
        <v>1.8103450000000001</v>
      </c>
      <c r="J20" s="22">
        <v>1.4310339999999999</v>
      </c>
      <c r="K20" s="22"/>
      <c r="L20" s="22"/>
      <c r="M20" s="27"/>
      <c r="N20" s="22"/>
      <c r="O20" s="22"/>
      <c r="P20" s="22"/>
      <c r="Q20" s="22"/>
      <c r="R20" s="22"/>
      <c r="S20" s="22"/>
      <c r="T20" s="22"/>
      <c r="U20" s="22"/>
      <c r="V20" s="22"/>
    </row>
    <row r="21" spans="2:23">
      <c r="B21" s="31" t="s">
        <v>9</v>
      </c>
      <c r="C21" s="22">
        <v>1</v>
      </c>
      <c r="D21" s="22">
        <v>2.0567009999999999</v>
      </c>
      <c r="E21" s="22">
        <v>2.8762889999999999</v>
      </c>
      <c r="F21" s="22">
        <v>3.4484539999999999</v>
      </c>
      <c r="G21" s="22">
        <v>3.3556699999999999</v>
      </c>
      <c r="H21" s="22">
        <v>2.7525770000000001</v>
      </c>
      <c r="I21" s="22">
        <v>2.1958760000000002</v>
      </c>
      <c r="J21" s="22">
        <v>2.319588</v>
      </c>
      <c r="K21" s="22"/>
      <c r="L21" s="22"/>
      <c r="M21" s="27"/>
      <c r="N21" s="22"/>
      <c r="O21" s="22"/>
      <c r="P21" s="22"/>
      <c r="Q21" s="22"/>
      <c r="R21" s="22"/>
      <c r="S21" s="22"/>
      <c r="T21" s="22"/>
      <c r="U21" s="22"/>
      <c r="V21" s="22"/>
    </row>
    <row r="22" spans="2:23">
      <c r="B22" s="31"/>
      <c r="C22" s="22">
        <v>1</v>
      </c>
      <c r="D22" s="22">
        <v>1.644231</v>
      </c>
      <c r="E22" s="22">
        <v>2.5673080000000001</v>
      </c>
      <c r="F22" s="22">
        <v>2.7548080000000001</v>
      </c>
      <c r="G22" s="22">
        <v>3.144231</v>
      </c>
      <c r="H22" s="22">
        <v>2.6394229999999999</v>
      </c>
      <c r="I22" s="22">
        <v>2.0480770000000001</v>
      </c>
      <c r="J22" s="22">
        <v>1.8028850000000001</v>
      </c>
      <c r="K22" s="22"/>
      <c r="L22" s="22"/>
      <c r="M22" s="27"/>
      <c r="N22" s="22"/>
      <c r="O22" s="22"/>
      <c r="P22" s="22"/>
      <c r="Q22" s="22"/>
      <c r="R22" s="22"/>
      <c r="S22" s="22"/>
      <c r="T22" s="22"/>
      <c r="U22" s="22"/>
      <c r="V22" s="22"/>
    </row>
    <row r="23" spans="2:23">
      <c r="B23" s="31"/>
      <c r="C23" s="22">
        <v>1</v>
      </c>
      <c r="D23" s="22">
        <v>2.5247519999999999</v>
      </c>
      <c r="E23" s="22">
        <v>3.5198019999999999</v>
      </c>
      <c r="F23" s="22">
        <v>3.6534650000000002</v>
      </c>
      <c r="G23" s="22">
        <v>3.9504950000000001</v>
      </c>
      <c r="H23" s="22">
        <v>3.8465349999999998</v>
      </c>
      <c r="I23" s="22">
        <v>3.608911</v>
      </c>
      <c r="J23" s="22">
        <v>2.970297</v>
      </c>
      <c r="K23" s="22"/>
      <c r="L23" s="22"/>
      <c r="M23" s="27"/>
      <c r="N23" s="22"/>
      <c r="O23" s="22"/>
      <c r="P23" s="22"/>
      <c r="Q23" s="22"/>
      <c r="R23" s="22"/>
      <c r="S23" s="22"/>
      <c r="T23" s="22"/>
      <c r="U23" s="22"/>
      <c r="V23" s="22"/>
    </row>
    <row r="24" spans="2:23">
      <c r="B24" s="31"/>
      <c r="C24" s="22">
        <v>1</v>
      </c>
      <c r="D24" s="22">
        <v>1.9180330000000001</v>
      </c>
      <c r="E24" s="22">
        <v>2.3278690000000002</v>
      </c>
      <c r="F24" s="22">
        <v>3</v>
      </c>
      <c r="G24" s="22">
        <v>3.1803279999999998</v>
      </c>
      <c r="H24" s="22">
        <v>2.1967210000000001</v>
      </c>
      <c r="I24" s="22">
        <v>1.2950820000000001</v>
      </c>
      <c r="J24" s="22">
        <v>1.2950820000000001</v>
      </c>
    </row>
    <row r="25" spans="2:23">
      <c r="B25" s="31"/>
      <c r="C25" s="22">
        <v>1</v>
      </c>
      <c r="D25" s="22">
        <v>1.4941180000000001</v>
      </c>
      <c r="E25" s="22">
        <v>3.011765</v>
      </c>
      <c r="F25" s="22">
        <v>3.2823530000000001</v>
      </c>
      <c r="G25" s="22">
        <v>3.2470590000000001</v>
      </c>
      <c r="H25" s="22">
        <v>2.5764710000000002</v>
      </c>
      <c r="I25" s="22">
        <v>2.058824</v>
      </c>
      <c r="J25" s="22">
        <v>1.4470590000000001</v>
      </c>
    </row>
    <row r="26" spans="2:23">
      <c r="B26" s="31"/>
      <c r="C26" s="22">
        <v>1</v>
      </c>
      <c r="D26" s="22">
        <v>2.65</v>
      </c>
      <c r="E26" s="22">
        <v>2.6</v>
      </c>
      <c r="F26" s="22">
        <v>2.7250000000000001</v>
      </c>
      <c r="G26" s="22">
        <v>2.8250000000000002</v>
      </c>
      <c r="H26" s="22">
        <v>2.3374999999999999</v>
      </c>
      <c r="I26" s="22">
        <v>1.9125000000000001</v>
      </c>
      <c r="J26" s="22">
        <v>1.2875000000000001</v>
      </c>
    </row>
    <row r="28" spans="2:23">
      <c r="B28" t="s">
        <v>62</v>
      </c>
      <c r="C28" s="27">
        <v>0</v>
      </c>
      <c r="D28" s="27">
        <v>15</v>
      </c>
      <c r="E28" s="27">
        <v>30</v>
      </c>
      <c r="F28" s="27">
        <v>60</v>
      </c>
      <c r="G28" s="27">
        <v>90</v>
      </c>
      <c r="H28" s="27">
        <v>120</v>
      </c>
    </row>
    <row r="29" spans="2:23">
      <c r="B29" s="31" t="s">
        <v>8</v>
      </c>
      <c r="C29" s="22">
        <v>1</v>
      </c>
      <c r="D29" s="22">
        <v>1.087879</v>
      </c>
      <c r="E29" s="22">
        <v>0.53029999999999999</v>
      </c>
      <c r="F29" s="22">
        <v>0.78787879999999999</v>
      </c>
      <c r="G29" s="22">
        <v>0.97727269999999999</v>
      </c>
      <c r="H29" s="22">
        <v>1.0530299999999999</v>
      </c>
      <c r="L29" s="27"/>
    </row>
    <row r="30" spans="2:23">
      <c r="B30" s="31"/>
      <c r="C30" s="22">
        <v>1</v>
      </c>
      <c r="D30" s="22">
        <v>1.0083329999999999</v>
      </c>
      <c r="E30" s="22">
        <v>0.85</v>
      </c>
      <c r="F30" s="22">
        <v>0.72499999999999998</v>
      </c>
      <c r="G30" s="22">
        <v>0.77500000000000002</v>
      </c>
      <c r="H30" s="22">
        <v>0.85833329999999997</v>
      </c>
      <c r="L30" s="27"/>
    </row>
    <row r="31" spans="2:23">
      <c r="B31" s="31"/>
      <c r="C31" s="22">
        <v>1</v>
      </c>
      <c r="D31" s="22">
        <v>1.2893079999999999</v>
      </c>
      <c r="E31" s="22">
        <v>0.88050309999999998</v>
      </c>
      <c r="F31" s="22">
        <v>0.80503150000000001</v>
      </c>
      <c r="G31" s="22">
        <v>0.87421380000000004</v>
      </c>
      <c r="H31" s="22">
        <v>0.77358490000000002</v>
      </c>
      <c r="L31" s="27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</row>
    <row r="32" spans="2:23">
      <c r="B32" s="31"/>
      <c r="C32" s="22">
        <v>1</v>
      </c>
      <c r="D32" s="22">
        <v>1.131783</v>
      </c>
      <c r="E32" s="22">
        <v>0.65891469999999996</v>
      </c>
      <c r="F32" s="22">
        <v>0.61240309999999998</v>
      </c>
      <c r="G32" s="22">
        <v>0.72093019999999997</v>
      </c>
      <c r="H32" s="22">
        <v>0.72868219999999995</v>
      </c>
      <c r="L32" s="27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</row>
    <row r="33" spans="2:23">
      <c r="B33" s="31"/>
      <c r="C33" s="22">
        <v>1</v>
      </c>
      <c r="D33" s="22">
        <v>1.3076920000000001</v>
      </c>
      <c r="E33" s="22">
        <v>0.92307689999999998</v>
      </c>
      <c r="F33" s="22">
        <v>0.68131870000000005</v>
      </c>
      <c r="G33" s="22">
        <v>0.72527470000000005</v>
      </c>
      <c r="H33" s="22">
        <v>0.956044</v>
      </c>
      <c r="L33" s="27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</row>
    <row r="34" spans="2:23">
      <c r="B34" s="31"/>
      <c r="C34" s="22">
        <v>1</v>
      </c>
      <c r="D34" s="22">
        <v>1.2337659999999999</v>
      </c>
      <c r="E34" s="22">
        <v>0.84415580000000001</v>
      </c>
      <c r="F34" s="22">
        <v>0.94805189999999995</v>
      </c>
      <c r="G34" s="22">
        <v>0.88311689999999998</v>
      </c>
      <c r="H34" s="22">
        <v>1.1558440000000001</v>
      </c>
      <c r="L34" s="27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</row>
    <row r="35" spans="2:23">
      <c r="B35" s="31" t="s">
        <v>9</v>
      </c>
      <c r="C35" s="22">
        <v>1</v>
      </c>
      <c r="D35" s="22">
        <v>1.0176989999999999</v>
      </c>
      <c r="E35" s="22">
        <v>0.68141589999999996</v>
      </c>
      <c r="F35" s="22">
        <v>0.69911500000000004</v>
      </c>
      <c r="G35" s="22">
        <v>0.7522124</v>
      </c>
      <c r="H35" s="22">
        <v>0.88495579999999996</v>
      </c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</row>
    <row r="36" spans="2:23">
      <c r="B36" s="31"/>
      <c r="C36" s="22">
        <v>1</v>
      </c>
      <c r="D36" s="22">
        <v>0.8</v>
      </c>
      <c r="E36" s="22">
        <v>0.57272730000000005</v>
      </c>
      <c r="F36" s="22">
        <v>0.55454550000000002</v>
      </c>
      <c r="G36" s="22">
        <v>0.62727270000000002</v>
      </c>
      <c r="H36" s="22">
        <v>0.73636360000000001</v>
      </c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</row>
    <row r="37" spans="2:23">
      <c r="B37" s="31"/>
      <c r="C37" s="22">
        <v>1</v>
      </c>
      <c r="D37" s="22">
        <v>0.96460179999999995</v>
      </c>
      <c r="E37" s="22">
        <v>0.69026549999999998</v>
      </c>
      <c r="F37" s="22">
        <v>0.68141589999999996</v>
      </c>
      <c r="G37" s="22">
        <v>0.79646019999999995</v>
      </c>
      <c r="H37" s="22">
        <v>0.84070800000000001</v>
      </c>
    </row>
    <row r="38" spans="2:23">
      <c r="B38" s="31"/>
      <c r="C38" s="22">
        <v>1</v>
      </c>
      <c r="D38" s="22">
        <v>1.3333330000000001</v>
      </c>
      <c r="E38" s="22">
        <v>0.82352939999999997</v>
      </c>
      <c r="F38" s="22">
        <v>0.7843137</v>
      </c>
      <c r="G38" s="22">
        <v>0.64705880000000005</v>
      </c>
      <c r="H38" s="22">
        <v>0.68627450000000001</v>
      </c>
    </row>
    <row r="39" spans="2:23">
      <c r="B39" s="31"/>
      <c r="C39" s="22">
        <v>1</v>
      </c>
      <c r="D39" s="22">
        <v>1.5247520000000001</v>
      </c>
      <c r="E39" s="22">
        <v>1.029703</v>
      </c>
      <c r="F39" s="22">
        <v>0.90099010000000002</v>
      </c>
      <c r="G39" s="22">
        <v>0.95049510000000004</v>
      </c>
      <c r="H39" s="22">
        <v>0.90099010000000002</v>
      </c>
    </row>
    <row r="40" spans="2:23">
      <c r="B40" s="31"/>
      <c r="C40" s="22">
        <v>1</v>
      </c>
      <c r="D40" s="22">
        <v>1.2386360000000001</v>
      </c>
      <c r="E40" s="22">
        <v>0.77272730000000001</v>
      </c>
      <c r="F40" s="22">
        <v>0.73863639999999997</v>
      </c>
      <c r="G40" s="22">
        <v>0.86363639999999997</v>
      </c>
      <c r="H40" s="22">
        <v>0.77272730000000001</v>
      </c>
    </row>
  </sheetData>
  <mergeCells count="4">
    <mergeCell ref="B15:B20"/>
    <mergeCell ref="B21:B26"/>
    <mergeCell ref="B29:B34"/>
    <mergeCell ref="B35:B40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Fig 3</vt:lpstr>
      <vt:lpstr>Fig 4</vt:lpstr>
      <vt:lpstr>Fig 5</vt:lpstr>
      <vt:lpstr>Fig 6</vt:lpstr>
      <vt:lpstr>Fig 7</vt:lpstr>
      <vt:lpstr>Figure 8</vt:lpstr>
      <vt:lpstr>Fig S2</vt:lpstr>
      <vt:lpstr>Fig S5</vt:lpstr>
      <vt:lpstr>Fig S6</vt:lpstr>
      <vt:lpstr>Fig S8</vt:lpstr>
      <vt:lpstr>Fig S9</vt:lpstr>
      <vt:lpstr>Fig S10</vt:lpstr>
      <vt:lpstr>WT Vo2</vt:lpstr>
      <vt:lpstr>WT Vco2</vt:lpstr>
      <vt:lpstr>WT RER</vt:lpstr>
      <vt:lpstr>WT energy</vt:lpstr>
      <vt:lpstr>AKO Vo2</vt:lpstr>
      <vt:lpstr>AKO Vco2</vt:lpstr>
      <vt:lpstr>AKO RER</vt:lpstr>
      <vt:lpstr>AKO energy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u3005377</dc:creator>
  <cp:lastModifiedBy>Zhang Yiwei</cp:lastModifiedBy>
  <dcterms:created xsi:type="dcterms:W3CDTF">2020-02-08T17:04:04Z</dcterms:created>
  <dcterms:modified xsi:type="dcterms:W3CDTF">2020-12-30T16:26:18Z</dcterms:modified>
</cp:coreProperties>
</file>